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9790" windowHeight="12570"/>
  </bookViews>
  <sheets>
    <sheet name="Report" sheetId="1" r:id="rId1"/>
  </sheets>
  <definedNames>
    <definedName name="__bookmark_1">Report!$A$2:$G$43</definedName>
    <definedName name="_xlnm.Print_Titles" localSheetId="0">Report!$2:$2</definedName>
    <definedName name="_xlnm.Print_Area" localSheetId="0">Report!$A$1:$G$43</definedName>
  </definedNames>
  <calcPr calcId="145621"/>
</workbook>
</file>

<file path=xl/calcChain.xml><?xml version="1.0" encoding="utf-8"?>
<calcChain xmlns="http://schemas.openxmlformats.org/spreadsheetml/2006/main">
  <c r="G45" i="1" l="1"/>
  <c r="F45" i="1"/>
  <c r="E45" i="1"/>
  <c r="G43" i="1"/>
  <c r="F43" i="1"/>
  <c r="E43" i="1"/>
  <c r="G38" i="1"/>
  <c r="F38" i="1"/>
  <c r="E38" i="1"/>
  <c r="G36" i="1"/>
  <c r="F36" i="1"/>
  <c r="E36" i="1"/>
  <c r="G35" i="1"/>
  <c r="F35" i="1"/>
  <c r="E35" i="1"/>
  <c r="G33" i="1"/>
  <c r="F33" i="1"/>
  <c r="E33" i="1"/>
  <c r="G32" i="1"/>
  <c r="F32" i="1"/>
  <c r="E32" i="1"/>
  <c r="G27" i="1"/>
  <c r="F27" i="1"/>
  <c r="E27" i="1"/>
  <c r="G26" i="1"/>
  <c r="F26" i="1"/>
  <c r="E26" i="1"/>
  <c r="G23" i="1"/>
  <c r="F23" i="1"/>
  <c r="E23" i="1"/>
  <c r="G22" i="1"/>
  <c r="F22" i="1"/>
  <c r="E22" i="1"/>
  <c r="G18" i="1"/>
  <c r="F18" i="1"/>
  <c r="E18" i="1"/>
  <c r="G17" i="1"/>
  <c r="F17" i="1"/>
  <c r="E17" i="1"/>
  <c r="G11" i="1"/>
  <c r="F11" i="1"/>
  <c r="E11" i="1"/>
  <c r="G10" i="1"/>
  <c r="F10" i="1"/>
  <c r="E10" i="1"/>
  <c r="G4" i="1"/>
  <c r="F4" i="1"/>
  <c r="E4" i="1"/>
  <c r="G3" i="1"/>
  <c r="F3" i="1"/>
  <c r="E3" i="1"/>
</calcChain>
</file>

<file path=xl/sharedStrings.xml><?xml version="1.0" encoding="utf-8"?>
<sst xmlns="http://schemas.openxmlformats.org/spreadsheetml/2006/main" count="140" uniqueCount="113">
  <si>
    <t>Перечень публичных нормативных обязательств, подлежащих исполнению за счет средств областного бюджета на 2020 год и на плановый период 2021 и 2022 годов</t>
  </si>
  <si>
    <t>Наименование целевой статьи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</si>
  <si>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</si>
  <si>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</si>
  <si>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</si>
  <si>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</si>
  <si>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</si>
  <si>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</si>
  <si>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</si>
  <si>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</si>
  <si>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</si>
  <si>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</si>
  <si>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</si>
  <si>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</si>
  <si>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</si>
  <si>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</si>
  <si>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02.0.00.00000</t>
  </si>
  <si>
    <t>Государственная программа "Развитие образования и молодежная политика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</si>
  <si>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</si>
  <si>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</si>
  <si>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</si>
  <si>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</si>
  <si>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</si>
  <si>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</si>
  <si>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</si>
  <si>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</si>
  <si>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</si>
  <si>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</si>
  <si>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</si>
  <si>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</si>
  <si>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</si>
  <si>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</si>
  <si>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</si>
  <si>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</si>
  <si>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</si>
  <si>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</si>
  <si>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03.1.01.73070</t>
  </si>
  <si>
    <t>Выплаты семьям погибших военнослужащих и единовременная выплата ветеранам и инвалидам Великой Отечественной войны</t>
  </si>
  <si>
    <t>03.1.03.73070</t>
  </si>
  <si>
    <t>07.0.00.00000</t>
  </si>
  <si>
    <t>Государственная программа "Содействие занятости населения Ярославской области"</t>
  </si>
  <si>
    <t>07.1.00.00000</t>
  </si>
  <si>
    <t>Ведомственная целевая программа "Содействие занятости населения Ярославской области"</t>
  </si>
  <si>
    <t>07.1.01.71370</t>
  </si>
  <si>
    <t>Обеспечение деятельности подведомственных учреждений и активная политика занятости населения</t>
  </si>
  <si>
    <t>07.1.03.52900</t>
  </si>
  <si>
    <t>Социальные выплаты безработным гражданам за счет средств федерального бюджета</t>
  </si>
  <si>
    <t>11.0.00.00000</t>
  </si>
  <si>
    <t>Государственная программа "Развитие культуры и туризма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</si>
  <si>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</si>
  <si>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</si>
  <si>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</si>
  <si>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</si>
  <si>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</si>
  <si>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</si>
  <si>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</si>
  <si>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</si>
  <si>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</si>
  <si>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</si>
  <si>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24.0.00.00000</t>
  </si>
  <si>
    <t>Государственная программа "Развитие дорожного хозяйства и транспорта в Ярославской области"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</si>
  <si>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</si>
  <si>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</si>
  <si>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</si>
  <si>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</si>
  <si>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29.0.00.00000</t>
  </si>
  <si>
    <t>Государственная программа "Развитие лесного хозяйства Ярославской области"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</si>
  <si>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</si>
  <si>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</si>
  <si>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</si>
  <si>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</si>
  <si>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50.0.00.00000</t>
  </si>
  <si>
    <t>Непрограммные расходы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</si>
  <si>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</si>
  <si>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</si>
  <si>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</si>
  <si>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</si>
  <si>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</si>
  <si>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</si>
  <si>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50.0.00.80310</t>
  </si>
  <si>
    <t>Денежное поощрение в рамках Закона Ярославской области от 6 мая 2010 г. № 11-з "О наградах"</t>
  </si>
  <si>
    <t/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</si>
  <si>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</si>
  <si>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№ 6 от 02.11.2010 "Об установлении выплат к международному дню пожилых людей"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</si>
  <si>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</si>
  <si>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</si>
  <si>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</si>
  <si>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</si>
  <si>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Ежемесячное материальное обеспечение</t>
  </si>
  <si>
    <t>Ежемесячная выплата на детей погибших сотрудников правоохранительных органов и военнослужащих</t>
  </si>
  <si>
    <t xml:space="preserve">Единовременная денежная выплата инвалидам и участникам Великой Отечественной войны 1941 - 1945 годов ко Дню Победы
</t>
  </si>
  <si>
    <t>Постановление Правительства ЯО от 16.08.2018 № 609-п "О праздновании 75-й годовщины победы в  Великой Отечественной войне"</t>
  </si>
  <si>
    <t xml:space="preserve">Социальные выплаты гражданам, признанным в установленном порядке безработными </t>
  </si>
  <si>
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</si>
  <si>
    <t>Губернаторские выплаты специалистам за исключительный личный вклад в решение социальных проблем области</t>
  </si>
  <si>
    <t xml:space="preserve">Eдиновременное денежное поощрение гражданам, удостоенным наград Ярославской области
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</si>
  <si>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</si>
  <si>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</si>
  <si>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проверка</t>
  </si>
  <si>
    <t>2020 год
(руб.)</t>
  </si>
  <si>
    <t>2021 год
(руб.)</t>
  </si>
  <si>
    <t>2022 год
(руб.)</t>
  </si>
  <si>
    <t>Закон Ярославской области от 19.12.2008
№ 65-з "Социальный кодекс Ярославской области", статья 75</t>
  </si>
  <si>
    <t>Закон Ярославской области от 19.12.2008
№ 65-з "Социальный кодекс Ярославской области", статья 64</t>
  </si>
  <si>
    <t>Закон Ярославской области от 19.12.2008
№ 65-з "Социальный кодекс Ярославской области", статья 90</t>
  </si>
  <si>
    <t>Закон Ярославской области от 19.12.2008
№ 65-з "Социальный кодекс Ярославской области", статья 93</t>
  </si>
  <si>
    <t>Закон Ярославской области от 19.12.2008
№ 65-з "Социальный кодекс Ярославской области", статья 86 &lt;1&gt;</t>
  </si>
  <si>
    <t>Закон Ярославской области от 19.12.2008
№ 65-з "Социальный кодекс Ярославской области", статья 82</t>
  </si>
  <si>
    <t>Федеральный закон от 19.04.1991 № 1032-1 "О занятости населения в Российской Федерации", статья 7.1</t>
  </si>
  <si>
    <t xml:space="preserve">Закон Ярославской области от 19.12.2008
№ 65-з "Социальный кодекс Ярославской области", статья 92, указ Губернатора Ярославской области от 28.12.2015 № 752 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
</t>
  </si>
  <si>
    <t>Постановление Правительства Ярославской области  от 04.08.2003 № 485 "О губернаторских выплатах"</t>
  </si>
  <si>
    <t>Закон Ярославской области от 06.05.2010
№ 11-з "О наградах" статья 13</t>
  </si>
  <si>
    <t>Код целевой статьи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</si>
</sst>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</cellStyleXfs>
  <cellXfs count="19">
    <xf numFmtId="0" fontId="0" fillId="0" borderId="0" xfId="0"/>
    <xf numFmtId="0" fontId="21" fillId="0" borderId="11" xfId="0" applyNumberFormat="1" applyFont="1" applyFill="1" applyBorder="1" applyAlignment="1" applyProtection="1">
      <alignment horizontal="center" vertical="top" wrapText="1"/>
    </xf>
    <xf numFmtId="0" fontId="23" fillId="0" borderId="0" xfId="0" applyFont="1"/>
    <xf numFmtId="3" fontId="24" fillId="0" borderId="11" xfId="0" applyNumberFormat="1" applyFont="1" applyFill="1" applyBorder="1" applyAlignment="1" applyProtection="1">
      <alignment horizontal="center" vertical="top" wrapText="1"/>
    </xf>
    <xf numFmtId="3" fontId="23" fillId="0" borderId="0" xfId="0" applyNumberFormat="1" applyFont="1"/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0" fontId="21" fillId="0" borderId="11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center" wrapText="1"/>
    </xf>
    <xf numFmtId="0" fontId="26" fillId="0" borderId="11" xfId="0" applyNumberFormat="1" applyFont="1" applyFill="1" applyBorder="1" applyAlignment="1" applyProtection="1">
      <alignment horizontal="left" vertical="top" wrapText="1"/>
    </xf>
    <xf numFmtId="0" fontId="25" fillId="0" borderId="11" xfId="0" applyNumberFormat="1" applyFont="1" applyFill="1" applyBorder="1" applyAlignment="1" applyProtection="1">
      <alignment horizontal="center" vertical="top" wrapText="1"/>
    </xf>
    <xf numFmtId="0" fontId="25" fillId="0" borderId="11" xfId="0" applyNumberFormat="1" applyFont="1" applyFill="1" applyBorder="1" applyAlignment="1" applyProtection="1">
      <alignment horizontal="left" vertical="top" wrapText="1"/>
    </xf>
    <xf numFmtId="3" fontId="21" fillId="0" borderId="11" xfId="0" applyNumberFormat="1" applyFont="1" applyFill="1" applyBorder="1" applyAlignment="1" applyProtection="1">
      <alignment horizontal="right" vertical="top" wrapText="1"/>
    </xf>
    <xf numFmtId="3" fontId="25" fillId="0" borderId="11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3" fontId="19" fillId="0" borderId="11" xfId="0" applyNumberFormat="1" applyFont="1" applyFill="1" applyBorder="1" applyAlignment="1" applyProtection="1">
      <alignment horizontal="right" vertical="top" wrapText="1"/>
    </xf>
    <xf numFmtId="0" fontId="25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15.85546875" customWidth="1"/>
    <col min="2" max="2" width="59.140625" customWidth="1"/>
    <col min="3" max="3" width="56.85546875" customWidth="1"/>
    <col min="4" max="4" width="43.42578125" customWidth="1"/>
    <col min="5" max="5" width="13.28515625" customWidth="1"/>
    <col min="6" max="6" width="12.7109375" customWidth="1"/>
    <col min="7" max="7" width="13" customWidth="1"/>
  </cols>
  <sheetData>
    <row r="1" spans="1:7" ht="35.25" customHeight="1" x14ac:dyDescent="0.25">
      <c r="A1" s="18" t="s">
        <v>0</v>
      </c>
      <c r="B1" s="18"/>
      <c r="C1" s="18"/>
      <c r="D1" s="18"/>
      <c r="E1" s="18"/>
      <c r="F1" s="18"/>
      <c r="G1" s="18"/>
    </row>
    <row r="2" spans="1:7" ht="51" customHeight="1" x14ac:dyDescent="0.25">
      <c r="A2" s="5" t="s">
        <v>112</v>
      </c>
      <c r="B2" s="5" t="s">
        <v>1</v>
      </c>
      <c r="C2" s="5" t="s">
        <v>96</v>
      </c>
      <c r="D2" s="5" t="s">
        <v>97</v>
      </c>
      <c r="E2" s="5" t="s">
        <v>99</v>
      </c>
      <c r="F2" s="5" t="s">
        <v>100</v>
      </c>
      <c r="G2" s="5" t="s">
        <v>101</v>
      </c>
    </row>
    <row r="3" spans="1:7" ht="31.5" x14ac:dyDescent="0.25">
      <c r="A3" s="1" t="s">
        <v>2</v>
      </c>
      <c r="B3" s="6" t="s">
        <v>3</v>
      </c>
      <c r="C3" s="7"/>
      <c r="D3" s="7"/>
      <c r="E3" s="13">
        <f>E4</f>
        <v>374900</v>
      </c>
      <c r="F3" s="13">
        <f>F4</f>
        <v>374900</v>
      </c>
      <c r="G3" s="13">
        <f>G4</f>
        <v>374900</v>
      </c>
    </row>
    <row r="4" spans="1:7" ht="31.5" x14ac:dyDescent="0.25">
      <c r="A4" s="11" t="s">
        <v>4</v>
      </c>
      <c r="B4" s="12" t="s">
        <v>5</v>
      </c>
      <c r="C4" s="9"/>
      <c r="D4" s="9"/>
      <c r="E4" s="14">
        <f>E5+E6+E7+E8+E9</f>
        <v>374900</v>
      </c>
      <c r="F4" s="14">
        <f>F5+F6+F7+F8+F9</f>
        <v>374900</v>
      </c>
      <c r="G4" s="14">
        <f>G5+G6+G7+G8+G9</f>
        <v>374900</v>
      </c>
    </row>
    <row r="5" spans="1:7" ht="126" x14ac:dyDescent="0.25">
      <c r="A5" s="15" t="s">
        <v>6</v>
      </c>
      <c r="B5" s="8" t="s">
        <v>7</v>
      </c>
      <c r="C5" s="8" t="s">
        <v>82</v>
      </c>
      <c r="D5" s="8" t="s">
        <v>83</v>
      </c>
      <c r="E5" s="16">
        <v>71500</v>
      </c>
      <c r="F5" s="16">
        <v>71500</v>
      </c>
      <c r="G5" s="16">
        <v>71500</v>
      </c>
    </row>
    <row r="6" spans="1:7" ht="130.5" customHeight="1" x14ac:dyDescent="0.25">
      <c r="A6" s="15" t="s">
        <v>8</v>
      </c>
      <c r="B6" s="8" t="s">
        <v>9</v>
      </c>
      <c r="C6" s="8" t="s">
        <v>84</v>
      </c>
      <c r="D6" s="8" t="s">
        <v>102</v>
      </c>
      <c r="E6" s="16">
        <v>6800</v>
      </c>
      <c r="F6" s="16">
        <v>6800</v>
      </c>
      <c r="G6" s="16">
        <v>6800</v>
      </c>
    </row>
    <row r="7" spans="1:7" ht="141.75" x14ac:dyDescent="0.25">
      <c r="A7" s="15" t="s">
        <v>10</v>
      </c>
      <c r="B7" s="8" t="s">
        <v>11</v>
      </c>
      <c r="C7" s="8" t="s">
        <v>85</v>
      </c>
      <c r="D7" s="8" t="s">
        <v>104</v>
      </c>
      <c r="E7" s="16">
        <v>39500</v>
      </c>
      <c r="F7" s="16">
        <v>39500</v>
      </c>
      <c r="G7" s="16">
        <v>39500</v>
      </c>
    </row>
    <row r="8" spans="1:7" ht="128.25" customHeight="1" x14ac:dyDescent="0.25">
      <c r="A8" s="15" t="s">
        <v>12</v>
      </c>
      <c r="B8" s="8" t="s">
        <v>13</v>
      </c>
      <c r="C8" s="8" t="s">
        <v>86</v>
      </c>
      <c r="D8" s="8" t="s">
        <v>105</v>
      </c>
      <c r="E8" s="16">
        <v>63600</v>
      </c>
      <c r="F8" s="16">
        <v>63600</v>
      </c>
      <c r="G8" s="16">
        <v>63600</v>
      </c>
    </row>
    <row r="9" spans="1:7" ht="141.75" x14ac:dyDescent="0.25">
      <c r="A9" s="15" t="s">
        <v>14</v>
      </c>
      <c r="B9" s="8" t="s">
        <v>15</v>
      </c>
      <c r="C9" s="8" t="s">
        <v>87</v>
      </c>
      <c r="D9" s="8" t="s">
        <v>103</v>
      </c>
      <c r="E9" s="16">
        <v>193500</v>
      </c>
      <c r="F9" s="16">
        <v>193500</v>
      </c>
      <c r="G9" s="16">
        <v>193500</v>
      </c>
    </row>
    <row r="10" spans="1:7" ht="31.5" x14ac:dyDescent="0.25">
      <c r="A10" s="1" t="s">
        <v>16</v>
      </c>
      <c r="B10" s="6" t="s">
        <v>17</v>
      </c>
      <c r="C10" s="10"/>
      <c r="D10" s="8"/>
      <c r="E10" s="13">
        <f>E11</f>
        <v>20073598</v>
      </c>
      <c r="F10" s="13">
        <f>F11</f>
        <v>20073598</v>
      </c>
      <c r="G10" s="13">
        <f>G11</f>
        <v>20073598</v>
      </c>
    </row>
    <row r="11" spans="1:7" ht="31.5" x14ac:dyDescent="0.25">
      <c r="A11" s="11" t="s">
        <v>18</v>
      </c>
      <c r="B11" s="12" t="s">
        <v>19</v>
      </c>
      <c r="C11" s="10"/>
      <c r="D11" s="8"/>
      <c r="E11" s="14">
        <f>E12+E13+E14+E15+E16</f>
        <v>20073598</v>
      </c>
      <c r="F11" s="14">
        <f>F12+F13+F14+F15+F16</f>
        <v>20073598</v>
      </c>
      <c r="G11" s="14">
        <f>G12+G13+G14+G15+G16</f>
        <v>20073598</v>
      </c>
    </row>
    <row r="12" spans="1:7" ht="126" x14ac:dyDescent="0.25">
      <c r="A12" s="15" t="s">
        <v>20</v>
      </c>
      <c r="B12" s="8" t="s">
        <v>21</v>
      </c>
      <c r="C12" s="8" t="s">
        <v>82</v>
      </c>
      <c r="D12" s="8" t="s">
        <v>83</v>
      </c>
      <c r="E12" s="16">
        <v>12000</v>
      </c>
      <c r="F12" s="16">
        <v>12000</v>
      </c>
      <c r="G12" s="16">
        <v>12000</v>
      </c>
    </row>
    <row r="13" spans="1:7" ht="129" customHeight="1" x14ac:dyDescent="0.25">
      <c r="A13" s="15" t="s">
        <v>22</v>
      </c>
      <c r="B13" s="8" t="s">
        <v>23</v>
      </c>
      <c r="C13" s="8" t="s">
        <v>84</v>
      </c>
      <c r="D13" s="8" t="s">
        <v>102</v>
      </c>
      <c r="E13" s="16">
        <v>543456</v>
      </c>
      <c r="F13" s="16">
        <v>543456</v>
      </c>
      <c r="G13" s="16">
        <v>543456</v>
      </c>
    </row>
    <row r="14" spans="1:7" ht="141.75" x14ac:dyDescent="0.25">
      <c r="A14" s="15" t="s">
        <v>24</v>
      </c>
      <c r="B14" s="8" t="s">
        <v>25</v>
      </c>
      <c r="C14" s="8" t="s">
        <v>85</v>
      </c>
      <c r="D14" s="8" t="s">
        <v>104</v>
      </c>
      <c r="E14" s="16">
        <v>2173608</v>
      </c>
      <c r="F14" s="16">
        <v>2173608</v>
      </c>
      <c r="G14" s="16">
        <v>2173608</v>
      </c>
    </row>
    <row r="15" spans="1:7" ht="127.5" customHeight="1" x14ac:dyDescent="0.25">
      <c r="A15" s="15" t="s">
        <v>26</v>
      </c>
      <c r="B15" s="8" t="s">
        <v>27</v>
      </c>
      <c r="C15" s="8" t="s">
        <v>86</v>
      </c>
      <c r="D15" s="8" t="s">
        <v>105</v>
      </c>
      <c r="E15" s="16">
        <v>2875222</v>
      </c>
      <c r="F15" s="16">
        <v>2875222</v>
      </c>
      <c r="G15" s="16">
        <v>2875222</v>
      </c>
    </row>
    <row r="16" spans="1:7" ht="141.75" x14ac:dyDescent="0.25">
      <c r="A16" s="15" t="s">
        <v>28</v>
      </c>
      <c r="B16" s="8" t="s">
        <v>29</v>
      </c>
      <c r="C16" s="8" t="s">
        <v>87</v>
      </c>
      <c r="D16" s="8" t="s">
        <v>103</v>
      </c>
      <c r="E16" s="16">
        <v>14469312</v>
      </c>
      <c r="F16" s="16">
        <v>14469312</v>
      </c>
      <c r="G16" s="16">
        <v>14469312</v>
      </c>
    </row>
    <row r="17" spans="1:7" ht="31.5" x14ac:dyDescent="0.25">
      <c r="A17" s="1" t="s">
        <v>30</v>
      </c>
      <c r="B17" s="6" t="s">
        <v>31</v>
      </c>
      <c r="C17" s="10"/>
      <c r="D17" s="8"/>
      <c r="E17" s="13">
        <f>E18</f>
        <v>5653304</v>
      </c>
      <c r="F17" s="13">
        <f>F18</f>
        <v>5653304</v>
      </c>
      <c r="G17" s="13">
        <f>G18</f>
        <v>5653304</v>
      </c>
    </row>
    <row r="18" spans="1:7" ht="31.5" x14ac:dyDescent="0.25">
      <c r="A18" s="11" t="s">
        <v>32</v>
      </c>
      <c r="B18" s="12" t="s">
        <v>33</v>
      </c>
      <c r="C18" s="10"/>
      <c r="D18" s="8"/>
      <c r="E18" s="14">
        <f>E19+E20+E21</f>
        <v>5653304</v>
      </c>
      <c r="F18" s="14">
        <f>F19+F20+F21</f>
        <v>5653304</v>
      </c>
      <c r="G18" s="14">
        <f>G19+G20+G21</f>
        <v>5653304</v>
      </c>
    </row>
    <row r="19" spans="1:7" ht="47.25" x14ac:dyDescent="0.25">
      <c r="A19" s="15" t="s">
        <v>34</v>
      </c>
      <c r="B19" s="8" t="s">
        <v>35</v>
      </c>
      <c r="C19" s="8" t="s">
        <v>88</v>
      </c>
      <c r="D19" s="8" t="s">
        <v>106</v>
      </c>
      <c r="E19" s="16">
        <v>536364</v>
      </c>
      <c r="F19" s="16">
        <v>536364</v>
      </c>
      <c r="G19" s="16">
        <v>536364</v>
      </c>
    </row>
    <row r="20" spans="1:7" ht="47.25" x14ac:dyDescent="0.25">
      <c r="A20" s="15" t="s">
        <v>36</v>
      </c>
      <c r="B20" s="8" t="s">
        <v>37</v>
      </c>
      <c r="C20" s="8" t="s">
        <v>89</v>
      </c>
      <c r="D20" s="8" t="s">
        <v>107</v>
      </c>
      <c r="E20" s="16">
        <v>177120</v>
      </c>
      <c r="F20" s="16">
        <v>177120</v>
      </c>
      <c r="G20" s="16">
        <v>177120</v>
      </c>
    </row>
    <row r="21" spans="1:7" ht="63" x14ac:dyDescent="0.25">
      <c r="A21" s="15" t="s">
        <v>38</v>
      </c>
      <c r="B21" s="8" t="s">
        <v>37</v>
      </c>
      <c r="C21" s="8" t="s">
        <v>90</v>
      </c>
      <c r="D21" s="8" t="s">
        <v>91</v>
      </c>
      <c r="E21" s="16">
        <v>4939820</v>
      </c>
      <c r="F21" s="16">
        <v>4939820</v>
      </c>
      <c r="G21" s="16">
        <v>4939820</v>
      </c>
    </row>
    <row r="22" spans="1:7" ht="31.5" x14ac:dyDescent="0.25">
      <c r="A22" s="1" t="s">
        <v>39</v>
      </c>
      <c r="B22" s="6" t="s">
        <v>40</v>
      </c>
      <c r="C22" s="10"/>
      <c r="D22" s="8"/>
      <c r="E22" s="13">
        <f>E23</f>
        <v>536874821</v>
      </c>
      <c r="F22" s="13">
        <f>F23</f>
        <v>536874821</v>
      </c>
      <c r="G22" s="13">
        <f>G23</f>
        <v>536874821</v>
      </c>
    </row>
    <row r="23" spans="1:7" ht="31.5" x14ac:dyDescent="0.25">
      <c r="A23" s="11" t="s">
        <v>41</v>
      </c>
      <c r="B23" s="12" t="s">
        <v>42</v>
      </c>
      <c r="C23" s="10"/>
      <c r="D23" s="8"/>
      <c r="E23" s="14">
        <f>E24+E25</f>
        <v>536874821</v>
      </c>
      <c r="F23" s="14">
        <f>F24+F25</f>
        <v>536874821</v>
      </c>
      <c r="G23" s="14">
        <f>G24+G25</f>
        <v>536874821</v>
      </c>
    </row>
    <row r="24" spans="1:7" ht="126" x14ac:dyDescent="0.25">
      <c r="A24" s="15" t="s">
        <v>43</v>
      </c>
      <c r="B24" s="8" t="s">
        <v>44</v>
      </c>
      <c r="C24" s="8" t="s">
        <v>82</v>
      </c>
      <c r="D24" s="8" t="s">
        <v>83</v>
      </c>
      <c r="E24" s="16">
        <v>116000</v>
      </c>
      <c r="F24" s="16">
        <v>116000</v>
      </c>
      <c r="G24" s="16">
        <v>116000</v>
      </c>
    </row>
    <row r="25" spans="1:7" ht="47.25" x14ac:dyDescent="0.25">
      <c r="A25" s="15" t="s">
        <v>45</v>
      </c>
      <c r="B25" s="8" t="s">
        <v>46</v>
      </c>
      <c r="C25" s="8" t="s">
        <v>92</v>
      </c>
      <c r="D25" s="8" t="s">
        <v>108</v>
      </c>
      <c r="E25" s="16">
        <v>536758821</v>
      </c>
      <c r="F25" s="16">
        <v>536758821</v>
      </c>
      <c r="G25" s="16">
        <v>536758821</v>
      </c>
    </row>
    <row r="26" spans="1:7" ht="31.5" x14ac:dyDescent="0.25">
      <c r="A26" s="1" t="s">
        <v>47</v>
      </c>
      <c r="B26" s="6" t="s">
        <v>48</v>
      </c>
      <c r="C26" s="10"/>
      <c r="D26" s="8"/>
      <c r="E26" s="13">
        <f>E27</f>
        <v>108818</v>
      </c>
      <c r="F26" s="13">
        <f>F27</f>
        <v>108818</v>
      </c>
      <c r="G26" s="13">
        <f>G27</f>
        <v>108818</v>
      </c>
    </row>
    <row r="27" spans="1:7" ht="31.5" x14ac:dyDescent="0.25">
      <c r="A27" s="11" t="s">
        <v>49</v>
      </c>
      <c r="B27" s="12" t="s">
        <v>50</v>
      </c>
      <c r="C27" s="10"/>
      <c r="D27" s="8"/>
      <c r="E27" s="14">
        <f>E28+E29+E30+E31</f>
        <v>108818</v>
      </c>
      <c r="F27" s="14">
        <f>F28+F29+F30+F31</f>
        <v>108818</v>
      </c>
      <c r="G27" s="14">
        <f>G28+G29+G30+G31</f>
        <v>108818</v>
      </c>
    </row>
    <row r="28" spans="1:7" ht="129" customHeight="1" x14ac:dyDescent="0.25">
      <c r="A28" s="15" t="s">
        <v>51</v>
      </c>
      <c r="B28" s="8" t="s">
        <v>52</v>
      </c>
      <c r="C28" s="8" t="s">
        <v>84</v>
      </c>
      <c r="D28" s="8" t="s">
        <v>102</v>
      </c>
      <c r="E28" s="16">
        <v>1360</v>
      </c>
      <c r="F28" s="16">
        <v>1360</v>
      </c>
      <c r="G28" s="16">
        <v>1360</v>
      </c>
    </row>
    <row r="29" spans="1:7" ht="141.75" x14ac:dyDescent="0.25">
      <c r="A29" s="15" t="s">
        <v>53</v>
      </c>
      <c r="B29" s="8" t="s">
        <v>54</v>
      </c>
      <c r="C29" s="8" t="s">
        <v>85</v>
      </c>
      <c r="D29" s="8" t="s">
        <v>104</v>
      </c>
      <c r="E29" s="16">
        <v>22984</v>
      </c>
      <c r="F29" s="16">
        <v>22984</v>
      </c>
      <c r="G29" s="16">
        <v>22984</v>
      </c>
    </row>
    <row r="30" spans="1:7" ht="128.25" customHeight="1" x14ac:dyDescent="0.25">
      <c r="A30" s="15" t="s">
        <v>55</v>
      </c>
      <c r="B30" s="8" t="s">
        <v>56</v>
      </c>
      <c r="C30" s="8" t="s">
        <v>86</v>
      </c>
      <c r="D30" s="8" t="s">
        <v>105</v>
      </c>
      <c r="E30" s="16">
        <v>45774</v>
      </c>
      <c r="F30" s="16">
        <v>45774</v>
      </c>
      <c r="G30" s="16">
        <v>45774</v>
      </c>
    </row>
    <row r="31" spans="1:7" ht="141.75" x14ac:dyDescent="0.25">
      <c r="A31" s="15" t="s">
        <v>57</v>
      </c>
      <c r="B31" s="8" t="s">
        <v>58</v>
      </c>
      <c r="C31" s="8" t="s">
        <v>87</v>
      </c>
      <c r="D31" s="8" t="s">
        <v>103</v>
      </c>
      <c r="E31" s="16">
        <v>38700</v>
      </c>
      <c r="F31" s="16">
        <v>38700</v>
      </c>
      <c r="G31" s="16">
        <v>38700</v>
      </c>
    </row>
    <row r="32" spans="1:7" ht="31.5" x14ac:dyDescent="0.25">
      <c r="A32" s="1" t="s">
        <v>59</v>
      </c>
      <c r="B32" s="6" t="s">
        <v>60</v>
      </c>
      <c r="C32" s="10"/>
      <c r="D32" s="8"/>
      <c r="E32" s="13">
        <f t="shared" ref="E32:G33" si="0">E33</f>
        <v>8000</v>
      </c>
      <c r="F32" s="13">
        <f t="shared" si="0"/>
        <v>8000</v>
      </c>
      <c r="G32" s="13">
        <f t="shared" si="0"/>
        <v>8000</v>
      </c>
    </row>
    <row r="33" spans="1:7" ht="47.25" x14ac:dyDescent="0.25">
      <c r="A33" s="11" t="s">
        <v>61</v>
      </c>
      <c r="B33" s="12" t="s">
        <v>62</v>
      </c>
      <c r="C33" s="10"/>
      <c r="D33" s="8"/>
      <c r="E33" s="14">
        <f t="shared" si="0"/>
        <v>8000</v>
      </c>
      <c r="F33" s="14">
        <f t="shared" si="0"/>
        <v>8000</v>
      </c>
      <c r="G33" s="14">
        <f t="shared" si="0"/>
        <v>8000</v>
      </c>
    </row>
    <row r="34" spans="1:7" ht="126" x14ac:dyDescent="0.25">
      <c r="A34" s="15" t="s">
        <v>63</v>
      </c>
      <c r="B34" s="8" t="s">
        <v>64</v>
      </c>
      <c r="C34" s="8" t="s">
        <v>82</v>
      </c>
      <c r="D34" s="8" t="s">
        <v>83</v>
      </c>
      <c r="E34" s="16">
        <v>8000</v>
      </c>
      <c r="F34" s="16">
        <v>8000</v>
      </c>
      <c r="G34" s="16">
        <v>8000</v>
      </c>
    </row>
    <row r="35" spans="1:7" ht="31.5" x14ac:dyDescent="0.25">
      <c r="A35" s="1" t="s">
        <v>65</v>
      </c>
      <c r="B35" s="6" t="s">
        <v>66</v>
      </c>
      <c r="C35" s="10"/>
      <c r="D35" s="8"/>
      <c r="E35" s="13">
        <f t="shared" ref="E35:G36" si="1">E36</f>
        <v>175500</v>
      </c>
      <c r="F35" s="13">
        <f t="shared" si="1"/>
        <v>175500</v>
      </c>
      <c r="G35" s="13">
        <f t="shared" si="1"/>
        <v>175500</v>
      </c>
    </row>
    <row r="36" spans="1:7" ht="31.5" x14ac:dyDescent="0.25">
      <c r="A36" s="11" t="s">
        <v>67</v>
      </c>
      <c r="B36" s="12" t="s">
        <v>68</v>
      </c>
      <c r="C36" s="10"/>
      <c r="D36" s="8"/>
      <c r="E36" s="14">
        <f t="shared" si="1"/>
        <v>175500</v>
      </c>
      <c r="F36" s="14">
        <f t="shared" si="1"/>
        <v>175500</v>
      </c>
      <c r="G36" s="14">
        <f t="shared" si="1"/>
        <v>175500</v>
      </c>
    </row>
    <row r="37" spans="1:7" ht="126" x14ac:dyDescent="0.25">
      <c r="A37" s="15" t="s">
        <v>69</v>
      </c>
      <c r="B37" s="8" t="s">
        <v>70</v>
      </c>
      <c r="C37" s="8" t="s">
        <v>82</v>
      </c>
      <c r="D37" s="8" t="s">
        <v>83</v>
      </c>
      <c r="E37" s="16">
        <v>175500</v>
      </c>
      <c r="F37" s="16">
        <v>175500</v>
      </c>
      <c r="G37" s="16">
        <v>175500</v>
      </c>
    </row>
    <row r="38" spans="1:7" ht="15.75" x14ac:dyDescent="0.25">
      <c r="A38" s="11" t="s">
        <v>71</v>
      </c>
      <c r="B38" s="12" t="s">
        <v>72</v>
      </c>
      <c r="C38" s="10"/>
      <c r="D38" s="8"/>
      <c r="E38" s="14">
        <f>E39+E40+E41+E42</f>
        <v>14630150</v>
      </c>
      <c r="F38" s="14">
        <f>F39+F40+F41+F42</f>
        <v>14436650</v>
      </c>
      <c r="G38" s="14">
        <f>G39+G40+G41+G42</f>
        <v>14436650</v>
      </c>
    </row>
    <row r="39" spans="1:7" ht="142.5" customHeight="1" x14ac:dyDescent="0.25">
      <c r="A39" s="15" t="s">
        <v>73</v>
      </c>
      <c r="B39" s="8" t="s">
        <v>74</v>
      </c>
      <c r="C39" s="8" t="s">
        <v>93</v>
      </c>
      <c r="D39" s="8" t="s">
        <v>109</v>
      </c>
      <c r="E39" s="16">
        <v>9885000</v>
      </c>
      <c r="F39" s="16">
        <v>9885000</v>
      </c>
      <c r="G39" s="16">
        <v>9885000</v>
      </c>
    </row>
    <row r="40" spans="1:7" ht="126" x14ac:dyDescent="0.25">
      <c r="A40" s="15" t="s">
        <v>75</v>
      </c>
      <c r="B40" s="8" t="s">
        <v>76</v>
      </c>
      <c r="C40" s="8" t="s">
        <v>82</v>
      </c>
      <c r="D40" s="8" t="s">
        <v>83</v>
      </c>
      <c r="E40" s="16">
        <v>2399150</v>
      </c>
      <c r="F40" s="16">
        <v>2399150</v>
      </c>
      <c r="G40" s="16">
        <v>2399150</v>
      </c>
    </row>
    <row r="41" spans="1:7" ht="47.25" x14ac:dyDescent="0.25">
      <c r="A41" s="15" t="s">
        <v>77</v>
      </c>
      <c r="B41" s="8" t="s">
        <v>78</v>
      </c>
      <c r="C41" s="8" t="s">
        <v>94</v>
      </c>
      <c r="D41" s="8" t="s">
        <v>110</v>
      </c>
      <c r="E41" s="16">
        <v>1296000</v>
      </c>
      <c r="F41" s="16">
        <v>1296000</v>
      </c>
      <c r="G41" s="16">
        <v>1296000</v>
      </c>
    </row>
    <row r="42" spans="1:7" ht="34.5" customHeight="1" x14ac:dyDescent="0.25">
      <c r="A42" s="15" t="s">
        <v>79</v>
      </c>
      <c r="B42" s="8" t="s">
        <v>80</v>
      </c>
      <c r="C42" s="8" t="s">
        <v>95</v>
      </c>
      <c r="D42" s="8" t="s">
        <v>111</v>
      </c>
      <c r="E42" s="16">
        <v>1050000</v>
      </c>
      <c r="F42" s="16">
        <v>856500</v>
      </c>
      <c r="G42" s="16">
        <v>856500</v>
      </c>
    </row>
    <row r="43" spans="1:7" ht="15.75" x14ac:dyDescent="0.25">
      <c r="A43" s="11" t="s">
        <v>81</v>
      </c>
      <c r="B43" s="12"/>
      <c r="C43" s="17"/>
      <c r="D43" s="17"/>
      <c r="E43" s="14">
        <f>E3+E10+E17+E22+E26+E32+E35+E38</f>
        <v>577899091</v>
      </c>
      <c r="F43" s="14">
        <f>F3+F10+F17+F22+F26+F32+F35+F38</f>
        <v>577705591</v>
      </c>
      <c r="G43" s="14">
        <f>G3+G10+G17+G22+G26+G32+G35+G38</f>
        <v>577705591</v>
      </c>
    </row>
    <row r="44" spans="1:7" s="2" customFormat="1" ht="13.5" hidden="1" x14ac:dyDescent="0.2">
      <c r="D44" s="2" t="s">
        <v>98</v>
      </c>
      <c r="E44" s="3">
        <v>577899091</v>
      </c>
      <c r="F44" s="3">
        <v>577705591</v>
      </c>
      <c r="G44" s="3">
        <v>577705591</v>
      </c>
    </row>
    <row r="45" spans="1:7" s="2" customFormat="1" ht="12.75" hidden="1" x14ac:dyDescent="0.2">
      <c r="E45" s="4">
        <f>E43-E44</f>
        <v>0</v>
      </c>
      <c r="F45" s="4">
        <f>F43-F44</f>
        <v>0</v>
      </c>
      <c r="G45" s="4">
        <f>G43-G44</f>
        <v>0</v>
      </c>
    </row>
  </sheetData>
  <mergeCells count="1">
    <mergeCell ref="A1:G1"/>
  </mergeCells>
  <pageMargins left="0.31496062992125984" right="0.23622047244094491" top="0.43307086614173229" bottom="0.27559055118110237" header="0" footer="0.23622047244094491"/>
  <pageSetup paperSize="9" scale="65" fitToHeight="0" orientation="landscape" r:id="rId1"/>
  <headerFooter differentFirst="1">
    <oddHeader>&amp;"Times New Roman"&amp;10&amp;K000000&amp;P</oddHeader>
  </headerFooter>
  <rowBreaks count="4" manualBreakCount="4">
    <brk id="9" max="6" man="1"/>
    <brk id="18" max="6" man="1"/>
    <brk id="29" max="6" man="1"/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Леонова Анна Владимировна</cp:lastModifiedBy>
  <cp:lastPrinted>2019-10-26T14:12:16Z</cp:lastPrinted>
  <dcterms:created xsi:type="dcterms:W3CDTF">2019-10-18T09:23:49Z</dcterms:created>
  <dcterms:modified xsi:type="dcterms:W3CDTF">2019-10-26T14:12:25Z</dcterms:modified>
</cp:coreProperties>
</file>