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4" i="1" l="1"/>
  <c r="B16" i="1" l="1"/>
  <c r="G15" i="1" l="1"/>
  <c r="B1" i="2" l="1"/>
  <c r="I15" i="1"/>
  <c r="H14" i="1"/>
  <c r="G13" i="1"/>
  <c r="I13" i="1" s="1"/>
  <c r="C6" i="2"/>
  <c r="D6" i="2"/>
  <c r="E6" i="2"/>
  <c r="F6" i="2"/>
  <c r="G4" i="2"/>
  <c r="G6" i="2" s="1"/>
  <c r="H4" i="2"/>
  <c r="H5" i="2"/>
  <c r="I5" i="2"/>
  <c r="B6" i="2"/>
  <c r="C16" i="1"/>
  <c r="D16" i="1"/>
  <c r="E16" i="1"/>
  <c r="F16" i="1"/>
  <c r="I4" i="2" l="1"/>
  <c r="C7" i="2"/>
  <c r="I6" i="2"/>
  <c r="H6" i="2"/>
  <c r="B7" i="2"/>
  <c r="F7" i="2"/>
  <c r="D7" i="2"/>
  <c r="G16" i="1"/>
  <c r="G7" i="2" s="1"/>
  <c r="H15" i="1"/>
  <c r="H13" i="1"/>
  <c r="I14" i="1"/>
  <c r="H16" i="1" l="1"/>
  <c r="H7" i="2" s="1"/>
  <c r="I16" i="1"/>
  <c r="I7" i="2" s="1"/>
</calcChain>
</file>

<file path=xl/sharedStrings.xml><?xml version="1.0" encoding="utf-8"?>
<sst xmlns="http://schemas.openxmlformats.org/spreadsheetml/2006/main" count="31" uniqueCount="27">
  <si>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</si>
  <si>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</si>
  <si>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</si>
  <si>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</si>
  <si>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</si>
  <si>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</si>
  <si>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</si>
  <si>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</si>
  <si>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</si>
  <si>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</si>
  <si>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</si>
  <si>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</si>
  <si>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</si>
  <si>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</si>
  <si>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</si>
  <si>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</si>
  <si>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Остаток на 01.01.2013</t>
  </si>
  <si>
    <t>Бюджетные  кредиты</t>
  </si>
  <si>
    <t>Ценные бумаги (облигации)*</t>
  </si>
  <si>
    <t>Остаток на 01.01.2014 (гр.2+гр.3-гр.4-гр.5+гр.6)</t>
  </si>
  <si>
    <t>Остаток на 01.01.2014 (гр.2+гр.3-гр.4+гр.5+гр.6)</t>
  </si>
  <si>
    <t>Приложение 12</t>
  </si>
  <si>
    <t>к Закону Ярославской области</t>
  </si>
  <si>
    <t xml:space="preserve">  за 2013 год</t>
  </si>
  <si>
    <t>процент и пени</t>
  </si>
  <si>
    <t xml:space="preserve">*В соответствии с требованиями Бюджетного кодекса Российской Федерации суммы по ценным бумагам указаны по номинальной стоимости. </t>
  </si>
  <si>
    <t>от________________№_____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</si>
</sst>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H11" sqref="H11"/>
    </sheetView>
  </sheetViews>
  <sheetFormatPr defaultRowHeight="15.75" x14ac:dyDescent="0.25"/>
  <cols>
    <col min="1" max="1" width="16.5703125" style="2" customWidth="1"/>
    <col min="2" max="2" width="18.28515625" style="2" customWidth="1"/>
    <col min="3" max="3" width="17.85546875" style="2" customWidth="1"/>
    <col min="4" max="4" width="18.28515625" style="2" customWidth="1"/>
    <col min="5" max="5" width="9.28515625" style="2" customWidth="1"/>
    <col min="6" max="6" width="9.7109375" style="2" customWidth="1"/>
    <col min="7" max="7" width="18.140625" style="2" customWidth="1"/>
    <col min="8" max="8" width="17.140625" style="2" customWidth="1"/>
    <col min="9" max="9" width="16.85546875" style="2" customWidth="1"/>
    <col min="10" max="16384" width="9.140625" style="2"/>
  </cols>
  <sheetData>
    <row r="1" spans="1:10" x14ac:dyDescent="0.25">
      <c r="F1" s="25" t="s">
        <v>21</v>
      </c>
      <c r="G1" s="25"/>
      <c r="H1" s="25"/>
      <c r="I1" s="25"/>
    </row>
    <row r="2" spans="1:10" x14ac:dyDescent="0.25">
      <c r="F2" s="25" t="s">
        <v>22</v>
      </c>
      <c r="G2" s="25"/>
      <c r="H2" s="25"/>
      <c r="I2" s="25"/>
    </row>
    <row r="3" spans="1:10" x14ac:dyDescent="0.25">
      <c r="F3" s="25" t="s">
        <v>26</v>
      </c>
      <c r="G3" s="25"/>
      <c r="H3" s="25"/>
      <c r="I3" s="25"/>
    </row>
    <row r="4" spans="1:10" x14ac:dyDescent="0.25">
      <c r="F4" s="1"/>
      <c r="G4" s="1"/>
      <c r="H4" s="1"/>
      <c r="I4" s="1"/>
    </row>
    <row r="6" spans="1:10" s="9" customFormat="1" ht="18.75" x14ac:dyDescent="0.3">
      <c r="A6" s="24" t="s">
        <v>8</v>
      </c>
      <c r="B6" s="24"/>
      <c r="C6" s="24"/>
      <c r="D6" s="24"/>
      <c r="E6" s="24"/>
      <c r="F6" s="24"/>
      <c r="G6" s="24"/>
      <c r="H6" s="24"/>
      <c r="I6" s="24"/>
    </row>
    <row r="7" spans="1:10" ht="18.75" customHeight="1" x14ac:dyDescent="0.3">
      <c r="A7" s="24" t="s">
        <v>9</v>
      </c>
      <c r="B7" s="24"/>
      <c r="C7" s="24"/>
      <c r="D7" s="24"/>
      <c r="E7" s="24"/>
      <c r="F7" s="24"/>
      <c r="G7" s="24"/>
      <c r="H7" s="24"/>
      <c r="I7" s="24"/>
    </row>
    <row r="8" spans="1:10" ht="18.75" customHeight="1" x14ac:dyDescent="0.3">
      <c r="A8" s="24" t="s">
        <v>23</v>
      </c>
      <c r="B8" s="24"/>
      <c r="C8" s="24"/>
      <c r="D8" s="24"/>
      <c r="E8" s="24"/>
      <c r="F8" s="24"/>
      <c r="G8" s="24"/>
      <c r="H8" s="24"/>
      <c r="I8" s="24"/>
    </row>
    <row r="9" spans="1:10" ht="18.75" customHeight="1" x14ac:dyDescent="0.3">
      <c r="A9" s="8"/>
      <c r="B9" s="8"/>
      <c r="C9" s="8"/>
      <c r="D9" s="8"/>
      <c r="E9" s="8"/>
      <c r="F9" s="8"/>
      <c r="G9" s="8"/>
      <c r="H9" s="8"/>
      <c r="I9" s="8"/>
    </row>
    <row r="10" spans="1:10" x14ac:dyDescent="0.25">
      <c r="H10" s="23"/>
      <c r="I10" s="23"/>
    </row>
    <row r="11" spans="1:10" ht="96" customHeight="1" x14ac:dyDescent="0.25">
      <c r="A11" s="3"/>
      <c r="B11" s="4" t="s">
        <v>16</v>
      </c>
      <c r="C11" s="4" t="s">
        <v>5</v>
      </c>
      <c r="D11" s="4" t="s">
        <v>6</v>
      </c>
      <c r="E11" s="4" t="s">
        <v>7</v>
      </c>
      <c r="F11" s="4" t="s">
        <v>0</v>
      </c>
      <c r="G11" s="4" t="s">
        <v>19</v>
      </c>
      <c r="H11" s="4" t="s">
        <v>1</v>
      </c>
      <c r="I11" s="4" t="s">
        <v>2</v>
      </c>
    </row>
    <row r="12" spans="1:10" ht="15.75" customHeight="1" x14ac:dyDescent="0.25">
      <c r="A12" s="7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0" ht="54" customHeight="1" x14ac:dyDescent="0.25">
      <c r="A13" s="21" t="s">
        <v>3</v>
      </c>
      <c r="B13" s="13">
        <v>6895000000</v>
      </c>
      <c r="C13" s="13">
        <v>10335000000</v>
      </c>
      <c r="D13" s="13">
        <v>7055000000</v>
      </c>
      <c r="E13" s="13">
        <v>0</v>
      </c>
      <c r="F13" s="13">
        <v>0</v>
      </c>
      <c r="G13" s="13">
        <f>B13+C13-D13-E13+F13</f>
        <v>10175000000</v>
      </c>
      <c r="H13" s="13">
        <f>G13-B13-F13</f>
        <v>3280000000</v>
      </c>
      <c r="I13" s="13">
        <f>G13-B13</f>
        <v>3280000000</v>
      </c>
      <c r="J13" s="14"/>
    </row>
    <row r="14" spans="1:10" ht="36.75" customHeight="1" x14ac:dyDescent="0.25">
      <c r="A14" s="21" t="s">
        <v>17</v>
      </c>
      <c r="B14" s="13">
        <v>1038856478.14</v>
      </c>
      <c r="C14" s="15">
        <v>1000000000</v>
      </c>
      <c r="D14" s="13">
        <v>150000000</v>
      </c>
      <c r="E14" s="13">
        <v>0</v>
      </c>
      <c r="F14" s="13">
        <v>0</v>
      </c>
      <c r="G14" s="13">
        <f>B14+C14-D14-E14+F14</f>
        <v>1888856478.1399999</v>
      </c>
      <c r="H14" s="13">
        <f>G14-B14-F14</f>
        <v>849999999.99999988</v>
      </c>
      <c r="I14" s="13">
        <f>G14-B14</f>
        <v>849999999.99999988</v>
      </c>
      <c r="J14" s="14"/>
    </row>
    <row r="15" spans="1:10" ht="38.25" customHeight="1" x14ac:dyDescent="0.25">
      <c r="A15" s="21" t="s">
        <v>18</v>
      </c>
      <c r="B15" s="13">
        <v>7950000000</v>
      </c>
      <c r="C15" s="13">
        <v>5000000000</v>
      </c>
      <c r="D15" s="13">
        <v>3000000000</v>
      </c>
      <c r="E15" s="13">
        <v>0</v>
      </c>
      <c r="F15" s="13">
        <v>0</v>
      </c>
      <c r="G15" s="13">
        <f>B15+C15-D15-E15+F15</f>
        <v>9950000000</v>
      </c>
      <c r="H15" s="13">
        <f>G15-B15-F15</f>
        <v>2000000000</v>
      </c>
      <c r="I15" s="13">
        <f>G15-B15</f>
        <v>2000000000</v>
      </c>
      <c r="J15" s="14"/>
    </row>
    <row r="16" spans="1:10" ht="49.5" customHeight="1" x14ac:dyDescent="0.25">
      <c r="A16" s="11" t="s">
        <v>10</v>
      </c>
      <c r="B16" s="16">
        <f>SUM(B13:B15)</f>
        <v>15883856478.139999</v>
      </c>
      <c r="C16" s="16">
        <f t="shared" ref="C16:F16" si="0">SUM(C13:C15)</f>
        <v>16335000000</v>
      </c>
      <c r="D16" s="16">
        <f t="shared" si="0"/>
        <v>10205000000</v>
      </c>
      <c r="E16" s="16">
        <f t="shared" si="0"/>
        <v>0</v>
      </c>
      <c r="F16" s="16">
        <f t="shared" si="0"/>
        <v>0</v>
      </c>
      <c r="G16" s="16">
        <f>SUM(G13:G15)</f>
        <v>22013856478.139999</v>
      </c>
      <c r="H16" s="16">
        <f>SUM(H13:H15)</f>
        <v>6130000000</v>
      </c>
      <c r="I16" s="16">
        <f>SUM(I13:I15)</f>
        <v>6130000000</v>
      </c>
      <c r="J16" s="14"/>
    </row>
    <row r="19" spans="1:1" x14ac:dyDescent="0.25">
      <c r="A19" s="1"/>
    </row>
    <row r="21" spans="1:1" x14ac:dyDescent="0.25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19685039370078741" right="0.19685039370078741" top="1.3779527559055118" bottom="0.39370078740157483" header="0.31496062992125984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G12" sqref="G12"/>
    </sheetView>
  </sheetViews>
  <sheetFormatPr defaultRowHeight="15.75" x14ac:dyDescent="0.25"/>
  <cols>
    <col min="1" max="1" width="19.5703125" style="2" customWidth="1"/>
    <col min="2" max="2" width="18.28515625" style="2" customWidth="1"/>
    <col min="3" max="3" width="18.140625" style="2" customWidth="1"/>
    <col min="4" max="4" width="18.28515625" style="2" customWidth="1"/>
    <col min="5" max="5" width="9.7109375" style="2" customWidth="1"/>
    <col min="6" max="6" width="9.85546875" style="2" customWidth="1"/>
    <col min="7" max="7" width="18.7109375" style="2" customWidth="1"/>
    <col min="8" max="9" width="17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/>
      <c r="B1" s="4" t="str">
        <f>Лист1!B11</f>
        <v>Остаток на 01.01.2013</v>
      </c>
      <c r="C1" s="4" t="s">
        <v>14</v>
      </c>
      <c r="D1" s="4" t="s">
        <v>6</v>
      </c>
      <c r="E1" s="4" t="s">
        <v>15</v>
      </c>
      <c r="F1" s="4" t="s">
        <v>0</v>
      </c>
      <c r="G1" s="4" t="s">
        <v>20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11" t="s">
        <v>13</v>
      </c>
      <c r="B3" s="3"/>
      <c r="C3" s="3"/>
      <c r="D3" s="3"/>
      <c r="E3" s="5"/>
      <c r="F3" s="3"/>
      <c r="G3" s="3"/>
      <c r="H3" s="3"/>
      <c r="I3" s="3"/>
    </row>
    <row r="4" spans="1:10" ht="30.75" customHeight="1" x14ac:dyDescent="0.25">
      <c r="A4" s="22" t="s">
        <v>4</v>
      </c>
      <c r="B4" s="13">
        <v>0</v>
      </c>
      <c r="C4" s="15">
        <v>0</v>
      </c>
      <c r="D4" s="15">
        <v>0</v>
      </c>
      <c r="E4" s="17">
        <v>0</v>
      </c>
      <c r="F4" s="13">
        <v>0</v>
      </c>
      <c r="G4" s="13">
        <f>B4-D4</f>
        <v>0</v>
      </c>
      <c r="H4" s="13">
        <f>G4-B4-F4</f>
        <v>0</v>
      </c>
      <c r="I4" s="13">
        <f>G4-B4</f>
        <v>0</v>
      </c>
      <c r="J4" s="14"/>
    </row>
    <row r="5" spans="1:10" ht="30.75" customHeight="1" x14ac:dyDescent="0.25">
      <c r="A5" s="22" t="s">
        <v>24</v>
      </c>
      <c r="B5" s="13">
        <v>0</v>
      </c>
      <c r="C5" s="13">
        <v>0</v>
      </c>
      <c r="D5" s="13"/>
      <c r="E5" s="17">
        <v>0</v>
      </c>
      <c r="F5" s="13">
        <v>0</v>
      </c>
      <c r="G5" s="13">
        <v>0</v>
      </c>
      <c r="H5" s="13">
        <f>G5-B5-F5</f>
        <v>0</v>
      </c>
      <c r="I5" s="13">
        <f>G5-B5</f>
        <v>0</v>
      </c>
      <c r="J5" s="14"/>
    </row>
    <row r="6" spans="1:10" s="10" customFormat="1" ht="35.25" customHeight="1" x14ac:dyDescent="0.25">
      <c r="A6" s="6" t="s">
        <v>11</v>
      </c>
      <c r="B6" s="16">
        <f>B4+B5</f>
        <v>0</v>
      </c>
      <c r="C6" s="16">
        <f t="shared" ref="C6:I6" si="0">C4+C5</f>
        <v>0</v>
      </c>
      <c r="D6" s="16">
        <f t="shared" si="0"/>
        <v>0</v>
      </c>
      <c r="E6" s="16">
        <f t="shared" si="0"/>
        <v>0</v>
      </c>
      <c r="F6" s="16">
        <f t="shared" si="0"/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  <c r="J6" s="18"/>
    </row>
    <row r="7" spans="1:10" ht="45.75" customHeight="1" x14ac:dyDescent="0.25">
      <c r="A7" s="11" t="s">
        <v>12</v>
      </c>
      <c r="B7" s="16">
        <f>B6+Лист1!B16</f>
        <v>15883856478.139999</v>
      </c>
      <c r="C7" s="16">
        <f>C6+Лист1!C16</f>
        <v>16335000000</v>
      </c>
      <c r="D7" s="16">
        <f>D6+Лист1!D16+Лист1!E16</f>
        <v>10205000000</v>
      </c>
      <c r="E7" s="16">
        <v>0</v>
      </c>
      <c r="F7" s="16">
        <f>F6+Лист1!F16</f>
        <v>0</v>
      </c>
      <c r="G7" s="16">
        <f>G6+Лист1!G16</f>
        <v>22013856478.139999</v>
      </c>
      <c r="H7" s="16">
        <f>H6+Лист1!H16</f>
        <v>6130000000</v>
      </c>
      <c r="I7" s="16">
        <f>I6+Лист1!I16</f>
        <v>6130000000</v>
      </c>
      <c r="J7" s="14"/>
    </row>
    <row r="8" spans="1:10" ht="12" customHeight="1" x14ac:dyDescent="0.25">
      <c r="A8" s="19"/>
      <c r="B8" s="20"/>
      <c r="C8" s="20"/>
      <c r="D8" s="20"/>
      <c r="E8" s="20"/>
      <c r="F8" s="20"/>
      <c r="G8" s="20"/>
      <c r="H8" s="20"/>
      <c r="I8" s="20"/>
      <c r="J8" s="14"/>
    </row>
    <row r="9" spans="1:10" ht="14.25" customHeight="1" x14ac:dyDescent="0.25">
      <c r="A9" s="26" t="s">
        <v>25</v>
      </c>
      <c r="B9" s="26"/>
      <c r="C9" s="26"/>
      <c r="D9" s="26"/>
      <c r="E9" s="26"/>
      <c r="F9" s="26"/>
      <c r="G9" s="26"/>
      <c r="H9" s="26"/>
      <c r="I9" s="26"/>
    </row>
    <row r="11" spans="1:10" x14ac:dyDescent="0.25">
      <c r="A11" s="1"/>
      <c r="G11" s="27"/>
      <c r="H11" s="27"/>
    </row>
    <row r="13" spans="1:10" x14ac:dyDescent="0.25">
      <c r="A13" s="12"/>
      <c r="G13" s="27"/>
      <c r="H13" s="27"/>
    </row>
  </sheetData>
  <mergeCells count="3">
    <mergeCell ref="A9:I9"/>
    <mergeCell ref="G11:H11"/>
    <mergeCell ref="G13:H13"/>
  </mergeCells>
  <phoneticPr fontId="4" type="noConversion"/>
  <printOptions horizontalCentered="1"/>
  <pageMargins left="0.19685039370078741" right="0.19685039370078741" top="1.3779527559055118" bottom="0.78740157480314965" header="0.31496062992125984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Никитина Ирина Сергеевна</cp:lastModifiedBy>
  <cp:lastPrinted>2014-04-29T11:53:15Z</cp:lastPrinted>
  <dcterms:created xsi:type="dcterms:W3CDTF">2004-04-02T05:30:37Z</dcterms:created>
  <dcterms:modified xsi:type="dcterms:W3CDTF">2014-04-29T11:53:49Z</dcterms:modified>
</cp:coreProperties>
</file>