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00" windowHeight="11640"/>
  </bookViews>
  <sheets>
    <sheet name="Лист1" sheetId="1" r:id="rId1"/>
  </sheets>
  <definedNames>
    <definedName name="_xlnm.Print_Titles" localSheetId="0">Лист1!$8:$8</definedName>
    <definedName name="_xlnm.Print_Area" localSheetId="0">Лист1!$B$1:$E$86</definedName>
  </definedNames>
  <calcPr calcId="125725" fullCalcOnLoad="1"/>
</workbook>
</file>

<file path=xl/calcChain.xml><?xml version="1.0" encoding="utf-8"?>
<calcChain xmlns="http://schemas.openxmlformats.org/spreadsheetml/2006/main">
  <c r="D55" i="1"/>
  <c r="D54" s="1"/>
  <c r="D53" s="1"/>
  <c r="E82"/>
  <c r="D82"/>
  <c r="D66"/>
  <c r="D61"/>
  <c r="E61"/>
  <c r="E58"/>
  <c r="D58"/>
  <c r="E54"/>
  <c r="E53" s="1"/>
  <c r="E40"/>
  <c r="D40"/>
  <c r="E48"/>
  <c r="D48"/>
  <c r="E51"/>
  <c r="E45"/>
  <c r="E43" s="1"/>
  <c r="E36"/>
  <c r="E34"/>
  <c r="E29"/>
  <c r="E24"/>
  <c r="E22"/>
  <c r="E18"/>
  <c r="E16"/>
  <c r="E14"/>
  <c r="E11"/>
  <c r="E10"/>
  <c r="D18"/>
  <c r="D45"/>
  <c r="D43" s="1"/>
  <c r="D11"/>
  <c r="D10" s="1"/>
  <c r="D14"/>
  <c r="D16"/>
  <c r="D22"/>
  <c r="D24"/>
  <c r="D29"/>
  <c r="D34"/>
  <c r="D36"/>
  <c r="D51"/>
  <c r="D26"/>
  <c r="E26"/>
  <c r="E9" l="1"/>
  <c r="E86" s="1"/>
  <c r="D9"/>
  <c r="D86" s="1"/>
</calcChain>
</file>

<file path=xl/sharedStrings.xml><?xml version="1.0" encoding="utf-8"?>
<sst xmlns="http://schemas.openxmlformats.org/spreadsheetml/2006/main" count="164" uniqueCount="164">
  <si>
    <t>к Закону Ярославской области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</si>
  <si>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</si>
  <si>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</si>
  <si>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</si>
  <si>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</si>
  <si>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</si>
  <si>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</si>
  <si>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</si>
  <si>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</si>
  <si>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</si>
  <si>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</si>
  <si>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</si>
  <si>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</si>
  <si>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</si>
  <si>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</si>
  <si>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</si>
  <si>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</si>
  <si>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</si>
  <si>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</si>
  <si>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</si>
  <si>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</si>
  <si>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</si>
  <si>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</si>
  <si>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</si>
  <si>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</si>
  <si>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</si>
  <si>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</si>
  <si>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</si>
  <si>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</si>
  <si>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</si>
  <si>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</si>
  <si>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</si>
  <si>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</si>
  <si>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</si>
  <si>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</si>
  <si>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</si>
  <si>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</si>
  <si>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</si>
  <si>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</si>
  <si>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</si>
  <si>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</si>
  <si>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</si>
  <si>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</si>
  <si>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</si>
  <si>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</si>
  <si>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</si>
  <si>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</si>
  <si>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</si>
  <si>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</si>
  <si>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</si>
  <si>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</si>
  <si>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</si>
  <si>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</si>
  <si>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</si>
  <si>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</si>
  <si>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</si>
  <si>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</si>
  <si>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</si>
  <si>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</si>
  <si>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</si>
  <si>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</si>
  <si>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</si>
  <si>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</si>
  <si>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</si>
  <si>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</si>
  <si>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</si>
  <si>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</si>
  <si>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</si>
  <si>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</si>
  <si>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000 1 14 06012 04 0000 430</t>
  </si>
  <si>
    <t>000 1 14 06022 02 0000 430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</si>
  <si>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</si>
  <si>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</si>
  <si>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</si>
  <si>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</si>
  <si>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</si>
  <si>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</si>
  <si>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от ________________ №______</t>
  </si>
  <si>
    <t>000 1 11 05012 04 0000 120</t>
  </si>
  <si>
    <t>Доходы от оказания платных услуг (работ) и компенсации затрат государства</t>
  </si>
  <si>
    <t>000 1 13 01992 02 0000 130</t>
  </si>
  <si>
    <t>Прочие доходы от оказания платных услуг  (работ) получателями средств бюджетов субъектов Российской Федерации</t>
  </si>
  <si>
    <t>000 1 12 02000 00 0000 120</t>
  </si>
  <si>
    <t>000 1 06 05000 02 0000 110</t>
  </si>
  <si>
    <t>Налог на игорный бизнес</t>
  </si>
  <si>
    <t>Прочие доходы от компенсации затрат  бюджетов субъектов Российской Федерации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</si>
  <si>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</si>
  <si>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</si>
  <si>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Прогнозируемые доходы областного бюджета на плановый период 2014 и 2015 годов</t>
  </si>
  <si>
    <t xml:space="preserve"> в соответствии с классификацией доходов бюджетов Российской Федерации</t>
  </si>
  <si>
    <t>Денежные взыскания (штрафы) за нарушение законодательства Российской Федерации о безопасности дорожного движения</t>
  </si>
  <si>
    <t>000 1 13 02992 02 0000 130</t>
  </si>
  <si>
    <t xml:space="preserve">000 1 16 30020 01 0000 140 </t>
  </si>
  <si>
    <t>Приложение 3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</si>
  <si>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</si>
  <si>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</si>
  <si>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</si>
  <si>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</si>
  <si>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</si>
  <si>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</si>
  <si>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</si>
  <si>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</si>
  <si>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906 2 02 01003 02 0000 151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</si>
  <si>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</si>
  <si>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</si>
  <si>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</si>
  <si>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000 2 02 02005 02 0000 151</t>
  </si>
  <si>
    <t>Субсидии бюджетам субъектов Российской Федерации на оздоровление детей</t>
  </si>
  <si>
    <t>903 2 02 02047 02 0000 151</t>
  </si>
  <si>
    <t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</si>
  <si>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</si>
  <si>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</si>
  <si>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</si>
  <si>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</si>
  <si>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</si>
  <si>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</si>
  <si>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</si>
  <si>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</si>
  <si>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</si>
  <si>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</si>
  <si>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</si>
  <si>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</si>
  <si>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</si>
  <si>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</si>
  <si>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</si>
  <si>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</si>
  <si>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</si>
  <si>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</si>
  <si>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</si>
  <si>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</si>
  <si>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</si>
  <si>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903 2 02 03020 02 0000 151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</si>
  <si>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</si>
  <si>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</si>
  <si>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</si>
  <si>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охотничьих ресурсов и водных биологических ресурсов)
</t>
  </si>
  <si>
    <t>000 2 02 03032 02 0000 151</t>
  </si>
  <si>
    <t xml:space="preserve">Субвенции бюджетам субъектов Российской Федерации на 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</si>
  <si>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000 2 02 03053 02 0000 151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</si>
  <si>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</si>
  <si>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000 2 02 03054 02 0000 151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</si>
  <si>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</si>
  <si>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000 2 02 03060 02 0000 151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</si>
  <si>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</si>
  <si>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000 2 02 03070 02 0000 151</t>
  </si>
  <si>
    <t>000 2 02 03071 02 0000 151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</si>
  <si>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</si>
  <si>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</si>
  <si>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</si>
  <si>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920 2 02 04001 02 0000 151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</si>
  <si>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</si>
  <si>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920 2 02 04002 02 0000 151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</si>
  <si>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</si>
  <si>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</si>
  <si>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</si>
  <si>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Итого доходов</t>
  </si>
  <si>
    <t>2014 год                   (руб.)</t>
  </si>
  <si>
    <t>2015 год                           (руб.)</t>
  </si>
  <si>
    <t>Код бюджетной                                             классификации РФ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</si>
  <si>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 № 181-ФЗ "О социальной защите инвалидов в Российской Федерации"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</si>
  <si>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</si>
  <si>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осуществление полномочий по выплате государственных единовременных пособий и ежемесячных денежных компенсаций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</si>
  <si>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Субвенции бюджетам субъектов Российской Федерации на реализацию полномочий по осуществлению выплаты инвалидам компенсаций страховых премий по договору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</si>
  <si>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Субвенции бюджетам субъектов Российской Федерации и города Байконура на осуществление полномочий Российской Федерации в области содействия занятости населения в соответствии с Законом Российской Федерации от 19 апреля 1991 года № 1032-I "О занятости населения в Российской Федерации"</t>
  </si>
</sst>
</file>

<file path=xl/styles.xml><?xml version="1.0" encoding="utf-8"?>
<styleSheet xmlns="http://schemas.openxmlformats.org/spreadsheetml/2006/main">
  <fonts count="10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/>
    <xf numFmtId="0" fontId="3" fillId="0" borderId="0" xfId="0" applyFont="1" applyFill="1" applyAlignment="1">
      <alignment wrapText="1"/>
    </xf>
    <xf numFmtId="3" fontId="2" fillId="0" borderId="0" xfId="0" applyNumberFormat="1" applyFont="1" applyFill="1"/>
    <xf numFmtId="3" fontId="3" fillId="0" borderId="0" xfId="0" applyNumberFormat="1" applyFont="1" applyFill="1"/>
    <xf numFmtId="0" fontId="6" fillId="0" borderId="0" xfId="0" applyFont="1" applyFill="1"/>
    <xf numFmtId="0" fontId="6" fillId="0" borderId="0" xfId="0" applyFont="1" applyFill="1" applyAlignment="1"/>
    <xf numFmtId="3" fontId="6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/>
    <xf numFmtId="0" fontId="8" fillId="0" borderId="1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/>
    <xf numFmtId="0" fontId="9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wrapText="1"/>
    </xf>
    <xf numFmtId="3" fontId="7" fillId="0" borderId="1" xfId="0" applyNumberFormat="1" applyFont="1" applyFill="1" applyBorder="1"/>
    <xf numFmtId="3" fontId="7" fillId="0" borderId="1" xfId="0" applyNumberFormat="1" applyFont="1" applyFill="1" applyBorder="1" applyAlignment="1">
      <alignment horizontal="right" vertical="top"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9"/>
  <sheetViews>
    <sheetView tabSelected="1" view="pageBreakPreview" topLeftCell="A75" zoomScaleNormal="100" zoomScaleSheetLayoutView="100" workbookViewId="0">
      <selection activeCell="C67" sqref="C67"/>
    </sheetView>
  </sheetViews>
  <sheetFormatPr defaultRowHeight="15.75"/>
  <cols>
    <col min="1" max="1" width="1" style="3" customWidth="1"/>
    <col min="2" max="2" width="28.42578125" style="1" customWidth="1"/>
    <col min="3" max="3" width="46.5703125" style="4" customWidth="1"/>
    <col min="4" max="4" width="20.28515625" style="3" bestFit="1" customWidth="1"/>
    <col min="5" max="5" width="20.28515625" style="10" bestFit="1" customWidth="1"/>
    <col min="6" max="6" width="23" style="3" customWidth="1"/>
    <col min="7" max="7" width="38.85546875" style="3" customWidth="1"/>
    <col min="8" max="8" width="9.140625" style="3"/>
    <col min="9" max="9" width="29.5703125" style="3" customWidth="1"/>
    <col min="10" max="16384" width="9.140625" style="3"/>
  </cols>
  <sheetData>
    <row r="1" spans="1:5">
      <c r="B1" s="34" t="s">
        <v>93</v>
      </c>
      <c r="C1" s="34"/>
      <c r="D1" s="34"/>
      <c r="E1" s="34"/>
    </row>
    <row r="2" spans="1:5">
      <c r="B2" s="34" t="s">
        <v>0</v>
      </c>
      <c r="C2" s="34"/>
      <c r="D2" s="34"/>
      <c r="E2" s="34"/>
    </row>
    <row r="3" spans="1:5">
      <c r="B3" s="34" t="s">
        <v>77</v>
      </c>
      <c r="C3" s="34"/>
      <c r="D3" s="34"/>
      <c r="E3" s="34"/>
    </row>
    <row r="4" spans="1:5">
      <c r="C4" s="2"/>
    </row>
    <row r="5" spans="1:5" ht="18.75">
      <c r="B5" s="33" t="s">
        <v>88</v>
      </c>
      <c r="C5" s="33"/>
      <c r="D5" s="33"/>
      <c r="E5" s="33"/>
    </row>
    <row r="6" spans="1:5" ht="18.75">
      <c r="B6" s="33" t="s">
        <v>89</v>
      </c>
      <c r="C6" s="33"/>
      <c r="D6" s="33"/>
      <c r="E6" s="33"/>
    </row>
    <row r="7" spans="1:5" ht="18.75">
      <c r="B7" s="12"/>
      <c r="C7" s="13"/>
      <c r="D7" s="12"/>
      <c r="E7" s="14"/>
    </row>
    <row r="8" spans="1:5" ht="31.5">
      <c r="A8" s="5"/>
      <c r="B8" s="15" t="s">
        <v>158</v>
      </c>
      <c r="C8" s="15" t="s">
        <v>1</v>
      </c>
      <c r="D8" s="16" t="s">
        <v>156</v>
      </c>
      <c r="E8" s="16" t="s">
        <v>157</v>
      </c>
    </row>
    <row r="9" spans="1:5">
      <c r="B9" s="17" t="s">
        <v>2</v>
      </c>
      <c r="C9" s="17" t="s">
        <v>3</v>
      </c>
      <c r="D9" s="18">
        <f>SUM(D10+D14+D16+D18+D22+D24+D26+D36+D40+D43+D48+D51)</f>
        <v>44636239200</v>
      </c>
      <c r="E9" s="18">
        <f>SUM(E10+E14+E16+E18+E22+E24+E26+E36+E40+E43+E48+E51)</f>
        <v>48147826600</v>
      </c>
    </row>
    <row r="10" spans="1:5">
      <c r="B10" s="17" t="s">
        <v>67</v>
      </c>
      <c r="C10" s="17" t="s">
        <v>4</v>
      </c>
      <c r="D10" s="18">
        <f>D11+D13</f>
        <v>23174915000</v>
      </c>
      <c r="E10" s="18">
        <f>E11+E13</f>
        <v>25597627000</v>
      </c>
    </row>
    <row r="11" spans="1:5">
      <c r="B11" s="19" t="s">
        <v>68</v>
      </c>
      <c r="C11" s="19" t="s">
        <v>5</v>
      </c>
      <c r="D11" s="20">
        <f>D12</f>
        <v>12465300000</v>
      </c>
      <c r="E11" s="20">
        <f>E12</f>
        <v>13761700000</v>
      </c>
    </row>
    <row r="12" spans="1:5" ht="33.75" customHeight="1">
      <c r="B12" s="21" t="s">
        <v>66</v>
      </c>
      <c r="C12" s="21" t="s">
        <v>6</v>
      </c>
      <c r="D12" s="22">
        <v>12465300000</v>
      </c>
      <c r="E12" s="22">
        <v>13761700000</v>
      </c>
    </row>
    <row r="13" spans="1:5">
      <c r="B13" s="19" t="s">
        <v>65</v>
      </c>
      <c r="C13" s="19" t="s">
        <v>7</v>
      </c>
      <c r="D13" s="20">
        <v>10709615000</v>
      </c>
      <c r="E13" s="20">
        <v>11835927000</v>
      </c>
    </row>
    <row r="14" spans="1:5" ht="48" customHeight="1">
      <c r="B14" s="17" t="s">
        <v>8</v>
      </c>
      <c r="C14" s="17" t="s">
        <v>9</v>
      </c>
      <c r="D14" s="18">
        <f>D15</f>
        <v>12889000000</v>
      </c>
      <c r="E14" s="18">
        <f>E15</f>
        <v>13321500000</v>
      </c>
    </row>
    <row r="15" spans="1:5" ht="47.25">
      <c r="B15" s="19" t="s">
        <v>10</v>
      </c>
      <c r="C15" s="19" t="s">
        <v>11</v>
      </c>
      <c r="D15" s="20">
        <v>12889000000</v>
      </c>
      <c r="E15" s="20">
        <v>13321500000</v>
      </c>
    </row>
    <row r="16" spans="1:5">
      <c r="B16" s="17" t="s">
        <v>63</v>
      </c>
      <c r="C16" s="17" t="s">
        <v>12</v>
      </c>
      <c r="D16" s="18">
        <f>D17</f>
        <v>1793013000</v>
      </c>
      <c r="E16" s="18">
        <f>E17</f>
        <v>1983617000</v>
      </c>
    </row>
    <row r="17" spans="2:5" ht="32.25" customHeight="1">
      <c r="B17" s="19" t="s">
        <v>64</v>
      </c>
      <c r="C17" s="19" t="s">
        <v>13</v>
      </c>
      <c r="D17" s="20">
        <v>1793013000</v>
      </c>
      <c r="E17" s="20">
        <v>1983617000</v>
      </c>
    </row>
    <row r="18" spans="2:5">
      <c r="B18" s="17" t="s">
        <v>58</v>
      </c>
      <c r="C18" s="17" t="s">
        <v>14</v>
      </c>
      <c r="D18" s="18">
        <f>SUM(D19:D21)</f>
        <v>6155100000</v>
      </c>
      <c r="E18" s="18">
        <f>SUM(E19:E21)</f>
        <v>6627500000</v>
      </c>
    </row>
    <row r="19" spans="2:5">
      <c r="B19" s="19" t="s">
        <v>59</v>
      </c>
      <c r="C19" s="19" t="s">
        <v>15</v>
      </c>
      <c r="D19" s="20">
        <v>5392800000</v>
      </c>
      <c r="E19" s="20">
        <v>5852700000</v>
      </c>
    </row>
    <row r="20" spans="2:5">
      <c r="B20" s="19" t="s">
        <v>60</v>
      </c>
      <c r="C20" s="19" t="s">
        <v>16</v>
      </c>
      <c r="D20" s="20">
        <v>760900000</v>
      </c>
      <c r="E20" s="20">
        <v>773400000</v>
      </c>
    </row>
    <row r="21" spans="2:5">
      <c r="B21" s="19" t="s">
        <v>83</v>
      </c>
      <c r="C21" s="19" t="s">
        <v>84</v>
      </c>
      <c r="D21" s="20">
        <v>1400000</v>
      </c>
      <c r="E21" s="20">
        <v>1400000</v>
      </c>
    </row>
    <row r="22" spans="2:5" ht="31.5">
      <c r="B22" s="17" t="s">
        <v>61</v>
      </c>
      <c r="C22" s="17" t="s">
        <v>17</v>
      </c>
      <c r="D22" s="18">
        <f>D23</f>
        <v>4200000</v>
      </c>
      <c r="E22" s="18">
        <f>E23</f>
        <v>4200000</v>
      </c>
    </row>
    <row r="23" spans="2:5" ht="31.5">
      <c r="B23" s="19" t="s">
        <v>62</v>
      </c>
      <c r="C23" s="19" t="s">
        <v>18</v>
      </c>
      <c r="D23" s="20">
        <v>4200000</v>
      </c>
      <c r="E23" s="20">
        <v>4200000</v>
      </c>
    </row>
    <row r="24" spans="2:5">
      <c r="B24" s="17" t="s">
        <v>19</v>
      </c>
      <c r="C24" s="17" t="s">
        <v>20</v>
      </c>
      <c r="D24" s="18">
        <f>D25</f>
        <v>43695000</v>
      </c>
      <c r="E24" s="18">
        <f>E25</f>
        <v>43698600</v>
      </c>
    </row>
    <row r="25" spans="2:5" ht="47.25" customHeight="1">
      <c r="B25" s="19" t="s">
        <v>21</v>
      </c>
      <c r="C25" s="19" t="s">
        <v>22</v>
      </c>
      <c r="D25" s="20">
        <v>43695000</v>
      </c>
      <c r="E25" s="20">
        <v>43698600</v>
      </c>
    </row>
    <row r="26" spans="2:5" ht="47.25" customHeight="1">
      <c r="B26" s="17" t="s">
        <v>23</v>
      </c>
      <c r="C26" s="17" t="s">
        <v>24</v>
      </c>
      <c r="D26" s="18">
        <f>SUM(D27,D28,D29,D34)</f>
        <v>277466000</v>
      </c>
      <c r="E26" s="18">
        <f>SUM(E27,E28,E29,E34)</f>
        <v>263770000</v>
      </c>
    </row>
    <row r="27" spans="2:5" ht="81" customHeight="1">
      <c r="B27" s="19" t="s">
        <v>57</v>
      </c>
      <c r="C27" s="19" t="s">
        <v>25</v>
      </c>
      <c r="D27" s="20">
        <v>3600000</v>
      </c>
      <c r="E27" s="20">
        <v>2600000</v>
      </c>
    </row>
    <row r="28" spans="2:5" ht="75.75" customHeight="1">
      <c r="B28" s="19" t="s">
        <v>56</v>
      </c>
      <c r="C28" s="19" t="s">
        <v>26</v>
      </c>
      <c r="D28" s="20">
        <v>27600000</v>
      </c>
      <c r="E28" s="20"/>
    </row>
    <row r="29" spans="2:5" ht="129.75" customHeight="1">
      <c r="B29" s="19" t="s">
        <v>27</v>
      </c>
      <c r="C29" s="19" t="s">
        <v>71</v>
      </c>
      <c r="D29" s="20">
        <f>SUM(D30:D33)</f>
        <v>241483000</v>
      </c>
      <c r="E29" s="20">
        <f>SUM(E30:E33)</f>
        <v>255920000</v>
      </c>
    </row>
    <row r="30" spans="2:5" ht="116.25" customHeight="1">
      <c r="B30" s="21" t="s">
        <v>78</v>
      </c>
      <c r="C30" s="21" t="s">
        <v>28</v>
      </c>
      <c r="D30" s="22">
        <v>219113000</v>
      </c>
      <c r="E30" s="22">
        <v>233900000</v>
      </c>
    </row>
    <row r="31" spans="2:5" ht="126">
      <c r="B31" s="21" t="s">
        <v>55</v>
      </c>
      <c r="C31" s="21" t="s">
        <v>72</v>
      </c>
      <c r="D31" s="22">
        <v>13900000</v>
      </c>
      <c r="E31" s="22">
        <v>13900000</v>
      </c>
    </row>
    <row r="32" spans="2:5" ht="162.75" customHeight="1">
      <c r="B32" s="21" t="s">
        <v>87</v>
      </c>
      <c r="C32" s="21" t="s">
        <v>86</v>
      </c>
      <c r="D32" s="22">
        <v>1120000</v>
      </c>
      <c r="E32" s="20">
        <v>1120000</v>
      </c>
    </row>
    <row r="33" spans="2:9" ht="114" customHeight="1">
      <c r="B33" s="21" t="s">
        <v>54</v>
      </c>
      <c r="C33" s="21" t="s">
        <v>73</v>
      </c>
      <c r="D33" s="22">
        <v>7350000</v>
      </c>
      <c r="E33" s="20">
        <v>7000000</v>
      </c>
    </row>
    <row r="34" spans="2:9" ht="31.5">
      <c r="B34" s="19" t="s">
        <v>29</v>
      </c>
      <c r="C34" s="19" t="s">
        <v>30</v>
      </c>
      <c r="D34" s="20">
        <f>D35</f>
        <v>4783000</v>
      </c>
      <c r="E34" s="20">
        <f>E35</f>
        <v>5250000</v>
      </c>
    </row>
    <row r="35" spans="2:9" ht="84" customHeight="1">
      <c r="B35" s="21" t="s">
        <v>53</v>
      </c>
      <c r="C35" s="21" t="s">
        <v>31</v>
      </c>
      <c r="D35" s="22">
        <v>4783000</v>
      </c>
      <c r="E35" s="20">
        <v>5250000</v>
      </c>
    </row>
    <row r="36" spans="2:9" ht="31.5">
      <c r="B36" s="17" t="s">
        <v>32</v>
      </c>
      <c r="C36" s="17" t="s">
        <v>33</v>
      </c>
      <c r="D36" s="18">
        <f>SUM(D37:D39)</f>
        <v>78466000</v>
      </c>
      <c r="E36" s="18">
        <f>SUM(E37:E39)</f>
        <v>83035000</v>
      </c>
    </row>
    <row r="37" spans="2:9" ht="31.5">
      <c r="B37" s="19" t="s">
        <v>52</v>
      </c>
      <c r="C37" s="19" t="s">
        <v>34</v>
      </c>
      <c r="D37" s="20">
        <v>63466000</v>
      </c>
      <c r="E37" s="20">
        <v>68035000</v>
      </c>
    </row>
    <row r="38" spans="2:9">
      <c r="B38" s="19" t="s">
        <v>82</v>
      </c>
      <c r="C38" s="19" t="s">
        <v>35</v>
      </c>
      <c r="D38" s="20">
        <v>400000</v>
      </c>
      <c r="E38" s="20">
        <v>400000</v>
      </c>
    </row>
    <row r="39" spans="2:9">
      <c r="B39" s="19" t="s">
        <v>51</v>
      </c>
      <c r="C39" s="19" t="s">
        <v>36</v>
      </c>
      <c r="D39" s="20">
        <v>14600000</v>
      </c>
      <c r="E39" s="20">
        <v>14600000</v>
      </c>
    </row>
    <row r="40" spans="2:9" ht="31.5">
      <c r="B40" s="17" t="s">
        <v>37</v>
      </c>
      <c r="C40" s="17" t="s">
        <v>79</v>
      </c>
      <c r="D40" s="18">
        <f>SUM(D41:D42)</f>
        <v>33000000</v>
      </c>
      <c r="E40" s="18">
        <f>SUM(E41:E42)</f>
        <v>33000000</v>
      </c>
    </row>
    <row r="41" spans="2:9" ht="47.25">
      <c r="B41" s="23" t="s">
        <v>80</v>
      </c>
      <c r="C41" s="24" t="s">
        <v>81</v>
      </c>
      <c r="D41" s="20">
        <v>17200000</v>
      </c>
      <c r="E41" s="20">
        <v>17200000</v>
      </c>
      <c r="G41" s="9"/>
      <c r="I41" s="9"/>
    </row>
    <row r="42" spans="2:9" ht="31.5">
      <c r="B42" s="23" t="s">
        <v>91</v>
      </c>
      <c r="C42" s="25" t="s">
        <v>85</v>
      </c>
      <c r="D42" s="20">
        <v>15800000</v>
      </c>
      <c r="E42" s="20">
        <v>15800000</v>
      </c>
      <c r="G42" s="9"/>
      <c r="I42" s="9"/>
    </row>
    <row r="43" spans="2:9" ht="31.5">
      <c r="B43" s="17" t="s">
        <v>38</v>
      </c>
      <c r="C43" s="17" t="s">
        <v>39</v>
      </c>
      <c r="D43" s="18">
        <f>SUM(D44,D45)</f>
        <v>54384200</v>
      </c>
      <c r="E43" s="18">
        <f>SUM(E44,E45)</f>
        <v>56879000</v>
      </c>
    </row>
    <row r="44" spans="2:9" ht="115.5" customHeight="1">
      <c r="B44" s="19" t="s">
        <v>40</v>
      </c>
      <c r="C44" s="19" t="s">
        <v>74</v>
      </c>
      <c r="D44" s="20">
        <v>7200000</v>
      </c>
      <c r="E44" s="20">
        <v>7000000</v>
      </c>
    </row>
    <row r="45" spans="2:9" ht="84" customHeight="1">
      <c r="B45" s="19" t="s">
        <v>41</v>
      </c>
      <c r="C45" s="19" t="s">
        <v>75</v>
      </c>
      <c r="D45" s="20">
        <f>SUM(D46,D47)</f>
        <v>47184200</v>
      </c>
      <c r="E45" s="20">
        <f>SUM(E46,E47)</f>
        <v>49879000</v>
      </c>
    </row>
    <row r="46" spans="2:9" ht="65.25" customHeight="1">
      <c r="B46" s="21" t="s">
        <v>69</v>
      </c>
      <c r="C46" s="21" t="s">
        <v>50</v>
      </c>
      <c r="D46" s="22">
        <v>31562000</v>
      </c>
      <c r="E46" s="22">
        <v>33163300</v>
      </c>
    </row>
    <row r="47" spans="2:9" ht="96" customHeight="1">
      <c r="B47" s="21" t="s">
        <v>70</v>
      </c>
      <c r="C47" s="21" t="s">
        <v>76</v>
      </c>
      <c r="D47" s="22">
        <v>15622200</v>
      </c>
      <c r="E47" s="22">
        <v>16715700</v>
      </c>
    </row>
    <row r="48" spans="2:9" ht="19.5" customHeight="1">
      <c r="B48" s="17" t="s">
        <v>42</v>
      </c>
      <c r="C48" s="17" t="s">
        <v>43</v>
      </c>
      <c r="D48" s="18">
        <f>SUM(D49:D50)</f>
        <v>130000000</v>
      </c>
      <c r="E48" s="18">
        <f>SUM(E49:E50)</f>
        <v>130000000</v>
      </c>
    </row>
    <row r="49" spans="1:7" ht="48.75" customHeight="1">
      <c r="B49" s="19" t="s">
        <v>92</v>
      </c>
      <c r="C49" s="19" t="s">
        <v>90</v>
      </c>
      <c r="D49" s="26">
        <v>120000000</v>
      </c>
      <c r="E49" s="26">
        <v>120000000</v>
      </c>
    </row>
    <row r="50" spans="1:7" ht="64.5" customHeight="1">
      <c r="B50" s="19" t="s">
        <v>44</v>
      </c>
      <c r="C50" s="19" t="s">
        <v>45</v>
      </c>
      <c r="D50" s="20">
        <v>10000000</v>
      </c>
      <c r="E50" s="20">
        <v>10000000</v>
      </c>
    </row>
    <row r="51" spans="1:7">
      <c r="B51" s="17" t="s">
        <v>46</v>
      </c>
      <c r="C51" s="17" t="s">
        <v>47</v>
      </c>
      <c r="D51" s="18">
        <f>D52</f>
        <v>3000000</v>
      </c>
      <c r="E51" s="18">
        <f>E52</f>
        <v>3000000</v>
      </c>
    </row>
    <row r="52" spans="1:7" ht="36.75" customHeight="1">
      <c r="B52" s="19" t="s">
        <v>48</v>
      </c>
      <c r="C52" s="19" t="s">
        <v>49</v>
      </c>
      <c r="D52" s="20">
        <v>3000000</v>
      </c>
      <c r="E52" s="20">
        <v>3000000</v>
      </c>
    </row>
    <row r="53" spans="1:7">
      <c r="A53" s="6"/>
      <c r="B53" s="17" t="s">
        <v>94</v>
      </c>
      <c r="C53" s="17" t="s">
        <v>95</v>
      </c>
      <c r="D53" s="27">
        <f>SUM(D54)</f>
        <v>2309870076</v>
      </c>
      <c r="E53" s="27">
        <f>SUM(E54)</f>
        <v>2223153776</v>
      </c>
    </row>
    <row r="54" spans="1:7" ht="47.25">
      <c r="A54" s="6"/>
      <c r="B54" s="17" t="s">
        <v>96</v>
      </c>
      <c r="C54" s="17" t="s">
        <v>97</v>
      </c>
      <c r="D54" s="18">
        <f>SUM(D55,D58,D61,D82)</f>
        <v>2309870076</v>
      </c>
      <c r="E54" s="18">
        <f>SUM(E55,E58,E61,E82)</f>
        <v>2223153776</v>
      </c>
    </row>
    <row r="55" spans="1:7" ht="31.5" customHeight="1">
      <c r="A55" s="6"/>
      <c r="B55" s="17" t="s">
        <v>98</v>
      </c>
      <c r="C55" s="17" t="s">
        <v>99</v>
      </c>
      <c r="D55" s="27">
        <f>D56+D57</f>
        <v>128456400</v>
      </c>
      <c r="E55" s="27"/>
    </row>
    <row r="56" spans="1:7" ht="47.25">
      <c r="A56" s="6"/>
      <c r="B56" s="21" t="s">
        <v>100</v>
      </c>
      <c r="C56" s="21" t="s">
        <v>101</v>
      </c>
      <c r="D56" s="22">
        <v>64720400</v>
      </c>
      <c r="E56" s="22"/>
    </row>
    <row r="57" spans="1:7" ht="47.25" customHeight="1">
      <c r="A57" s="6"/>
      <c r="B57" s="21" t="s">
        <v>102</v>
      </c>
      <c r="C57" s="21" t="s">
        <v>103</v>
      </c>
      <c r="D57" s="22">
        <v>63736000</v>
      </c>
      <c r="E57" s="22"/>
    </row>
    <row r="58" spans="1:7" ht="47.25">
      <c r="A58" s="6"/>
      <c r="B58" s="17" t="s">
        <v>104</v>
      </c>
      <c r="C58" s="17" t="s">
        <v>105</v>
      </c>
      <c r="D58" s="27">
        <f>SUM(D59:D60)</f>
        <v>66558700</v>
      </c>
      <c r="E58" s="27">
        <f>SUM(E59:E60)</f>
        <v>25641700</v>
      </c>
    </row>
    <row r="59" spans="1:7" ht="31.5">
      <c r="A59" s="6"/>
      <c r="B59" s="21" t="s">
        <v>106</v>
      </c>
      <c r="C59" s="21" t="s">
        <v>107</v>
      </c>
      <c r="D59" s="22">
        <v>39492400</v>
      </c>
      <c r="E59" s="22"/>
      <c r="F59" s="11"/>
    </row>
    <row r="60" spans="1:7" ht="110.25" customHeight="1">
      <c r="A60" s="6"/>
      <c r="B60" s="21" t="s">
        <v>108</v>
      </c>
      <c r="C60" s="21" t="s">
        <v>109</v>
      </c>
      <c r="D60" s="22">
        <v>27066300</v>
      </c>
      <c r="E60" s="22">
        <v>25641700</v>
      </c>
    </row>
    <row r="61" spans="1:7" ht="47.25">
      <c r="A61" s="6"/>
      <c r="B61" s="17" t="s">
        <v>110</v>
      </c>
      <c r="C61" s="17" t="s">
        <v>111</v>
      </c>
      <c r="D61" s="28">
        <f>SUM(D62:D81)</f>
        <v>2103635400</v>
      </c>
      <c r="E61" s="28">
        <f>SUM(E62:E81)</f>
        <v>2186312500</v>
      </c>
      <c r="F61" s="11"/>
      <c r="G61" s="11"/>
    </row>
    <row r="62" spans="1:7" ht="58.5" customHeight="1">
      <c r="A62" s="6"/>
      <c r="B62" s="21" t="s">
        <v>112</v>
      </c>
      <c r="C62" s="21" t="s">
        <v>113</v>
      </c>
      <c r="D62" s="22">
        <v>1172080800</v>
      </c>
      <c r="E62" s="22">
        <v>1253373300</v>
      </c>
      <c r="F62" s="11"/>
      <c r="G62" s="11"/>
    </row>
    <row r="63" spans="1:7" ht="48.75" customHeight="1">
      <c r="A63" s="6"/>
      <c r="B63" s="21" t="s">
        <v>114</v>
      </c>
      <c r="C63" s="21" t="s">
        <v>115</v>
      </c>
      <c r="D63" s="22">
        <v>53664700</v>
      </c>
      <c r="E63" s="22">
        <v>53783100</v>
      </c>
    </row>
    <row r="64" spans="1:7" ht="81" customHeight="1">
      <c r="A64" s="6"/>
      <c r="B64" s="21" t="s">
        <v>116</v>
      </c>
      <c r="C64" s="21" t="s">
        <v>117</v>
      </c>
      <c r="D64" s="22">
        <v>91494000</v>
      </c>
      <c r="E64" s="22">
        <v>96072500</v>
      </c>
    </row>
    <row r="65" spans="1:5" ht="48" customHeight="1">
      <c r="A65" s="6"/>
      <c r="B65" s="21" t="s">
        <v>118</v>
      </c>
      <c r="C65" s="21" t="s">
        <v>119</v>
      </c>
      <c r="D65" s="22">
        <v>190300</v>
      </c>
      <c r="E65" s="22">
        <v>190300</v>
      </c>
    </row>
    <row r="66" spans="1:5" ht="48" customHeight="1">
      <c r="A66" s="6"/>
      <c r="B66" s="21" t="s">
        <v>120</v>
      </c>
      <c r="C66" s="21" t="s">
        <v>121</v>
      </c>
      <c r="D66" s="22">
        <f>225600</f>
        <v>225600</v>
      </c>
      <c r="E66" s="22">
        <v>225600</v>
      </c>
    </row>
    <row r="67" spans="1:5" ht="232.5" customHeight="1">
      <c r="A67" s="6"/>
      <c r="B67" s="21" t="s">
        <v>122</v>
      </c>
      <c r="C67" s="21" t="s">
        <v>160</v>
      </c>
      <c r="D67" s="22">
        <v>206700</v>
      </c>
      <c r="E67" s="22">
        <v>206700</v>
      </c>
    </row>
    <row r="68" spans="1:5" ht="159.75" customHeight="1">
      <c r="A68" s="6"/>
      <c r="B68" s="21" t="s">
        <v>123</v>
      </c>
      <c r="C68" s="21" t="s">
        <v>161</v>
      </c>
      <c r="D68" s="22">
        <v>158000</v>
      </c>
      <c r="E68" s="22">
        <v>158000</v>
      </c>
    </row>
    <row r="69" spans="1:5" ht="184.5" customHeight="1">
      <c r="A69" s="6"/>
      <c r="B69" s="21" t="s">
        <v>124</v>
      </c>
      <c r="C69" s="21" t="s">
        <v>162</v>
      </c>
      <c r="D69" s="22">
        <v>1457700</v>
      </c>
      <c r="E69" s="22">
        <v>1457700</v>
      </c>
    </row>
    <row r="70" spans="1:5" ht="65.25" customHeight="1">
      <c r="A70" s="6"/>
      <c r="B70" s="21" t="s">
        <v>125</v>
      </c>
      <c r="C70" s="21" t="s">
        <v>126</v>
      </c>
      <c r="D70" s="22">
        <v>13875800</v>
      </c>
      <c r="E70" s="22">
        <v>13904500</v>
      </c>
    </row>
    <row r="71" spans="1:5" ht="50.25" customHeight="1">
      <c r="A71" s="6"/>
      <c r="B71" s="21" t="s">
        <v>127</v>
      </c>
      <c r="C71" s="21" t="s">
        <v>128</v>
      </c>
      <c r="D71" s="22">
        <v>171781200</v>
      </c>
      <c r="E71" s="22">
        <v>171781200</v>
      </c>
    </row>
    <row r="72" spans="1:5" ht="50.25" customHeight="1">
      <c r="A72" s="6"/>
      <c r="B72" s="21" t="s">
        <v>129</v>
      </c>
      <c r="C72" s="21" t="s">
        <v>130</v>
      </c>
      <c r="D72" s="22">
        <v>8054200</v>
      </c>
      <c r="E72" s="22">
        <v>8054200</v>
      </c>
    </row>
    <row r="73" spans="1:5" ht="66.75" customHeight="1">
      <c r="A73" s="6"/>
      <c r="B73" s="21" t="s">
        <v>131</v>
      </c>
      <c r="C73" s="21" t="s">
        <v>132</v>
      </c>
      <c r="D73" s="22">
        <v>6645500</v>
      </c>
      <c r="E73" s="22">
        <v>7050800</v>
      </c>
    </row>
    <row r="74" spans="1:5" ht="138.75" customHeight="1">
      <c r="A74" s="6"/>
      <c r="B74" s="21" t="s">
        <v>133</v>
      </c>
      <c r="C74" s="21" t="s">
        <v>163</v>
      </c>
      <c r="D74" s="22">
        <v>517650000</v>
      </c>
      <c r="E74" s="22">
        <v>512964100</v>
      </c>
    </row>
    <row r="75" spans="1:5" ht="81.75" customHeight="1">
      <c r="A75" s="6"/>
      <c r="B75" s="21" t="s">
        <v>134</v>
      </c>
      <c r="C75" s="21" t="s">
        <v>135</v>
      </c>
      <c r="D75" s="22">
        <v>156300</v>
      </c>
      <c r="E75" s="22">
        <v>156300</v>
      </c>
    </row>
    <row r="76" spans="1:5" ht="116.25" customHeight="1">
      <c r="A76" s="6"/>
      <c r="B76" s="21" t="s">
        <v>136</v>
      </c>
      <c r="C76" s="21" t="s">
        <v>137</v>
      </c>
      <c r="D76" s="22">
        <v>4426500</v>
      </c>
      <c r="E76" s="22">
        <v>4476100</v>
      </c>
    </row>
    <row r="77" spans="1:5" ht="120.75" customHeight="1">
      <c r="A77" s="6"/>
      <c r="B77" s="21" t="s">
        <v>138</v>
      </c>
      <c r="C77" s="21" t="s">
        <v>139</v>
      </c>
      <c r="D77" s="22">
        <v>15560500</v>
      </c>
      <c r="E77" s="22">
        <v>16325800</v>
      </c>
    </row>
    <row r="78" spans="1:5" ht="70.5" customHeight="1">
      <c r="A78" s="6"/>
      <c r="B78" s="21" t="s">
        <v>140</v>
      </c>
      <c r="C78" s="21" t="s">
        <v>141</v>
      </c>
      <c r="D78" s="22">
        <v>2099000</v>
      </c>
      <c r="E78" s="22">
        <v>2099000</v>
      </c>
    </row>
    <row r="79" spans="1:5" ht="132" customHeight="1">
      <c r="A79" s="6"/>
      <c r="B79" s="21" t="s">
        <v>142</v>
      </c>
      <c r="C79" s="21" t="s">
        <v>143</v>
      </c>
      <c r="D79" s="22">
        <v>10450300</v>
      </c>
      <c r="E79" s="22">
        <v>10480800</v>
      </c>
    </row>
    <row r="80" spans="1:5" ht="125.25" customHeight="1">
      <c r="A80" s="6"/>
      <c r="B80" s="21" t="s">
        <v>144</v>
      </c>
      <c r="C80" s="21" t="s">
        <v>159</v>
      </c>
      <c r="D80" s="22">
        <v>28743700</v>
      </c>
      <c r="E80" s="22">
        <v>28753700</v>
      </c>
    </row>
    <row r="81" spans="1:7" ht="83.25" customHeight="1">
      <c r="A81" s="6"/>
      <c r="B81" s="21" t="s">
        <v>145</v>
      </c>
      <c r="C81" s="21" t="s">
        <v>146</v>
      </c>
      <c r="D81" s="22">
        <v>4714600</v>
      </c>
      <c r="E81" s="22">
        <v>4798800</v>
      </c>
    </row>
    <row r="82" spans="1:7">
      <c r="A82" s="6"/>
      <c r="B82" s="29" t="s">
        <v>147</v>
      </c>
      <c r="C82" s="29" t="s">
        <v>148</v>
      </c>
      <c r="D82" s="27">
        <f>SUM(D83:D85)</f>
        <v>11219576</v>
      </c>
      <c r="E82" s="27">
        <f>SUM(E83:E85)</f>
        <v>11199576</v>
      </c>
    </row>
    <row r="83" spans="1:7" ht="79.5" customHeight="1">
      <c r="A83" s="6"/>
      <c r="B83" s="21" t="s">
        <v>149</v>
      </c>
      <c r="C83" s="21" t="s">
        <v>150</v>
      </c>
      <c r="D83" s="22">
        <v>6450400</v>
      </c>
      <c r="E83" s="22">
        <v>6430400</v>
      </c>
      <c r="F83" s="11"/>
      <c r="G83" s="11"/>
    </row>
    <row r="84" spans="1:7" ht="66.75" customHeight="1">
      <c r="A84" s="6"/>
      <c r="B84" s="21" t="s">
        <v>151</v>
      </c>
      <c r="C84" s="21" t="s">
        <v>152</v>
      </c>
      <c r="D84" s="22">
        <v>1656176</v>
      </c>
      <c r="E84" s="22">
        <v>1656176</v>
      </c>
    </row>
    <row r="85" spans="1:7" ht="101.25" customHeight="1">
      <c r="A85" s="6"/>
      <c r="B85" s="30" t="s">
        <v>153</v>
      </c>
      <c r="C85" s="21" t="s">
        <v>154</v>
      </c>
      <c r="D85" s="22">
        <v>3113000</v>
      </c>
      <c r="E85" s="22">
        <v>3113000</v>
      </c>
    </row>
    <row r="86" spans="1:7" ht="21" customHeight="1">
      <c r="A86" s="6"/>
      <c r="B86" s="31" t="s">
        <v>155</v>
      </c>
      <c r="C86" s="32"/>
      <c r="D86" s="27">
        <f>D9+D53</f>
        <v>46946109276</v>
      </c>
      <c r="E86" s="27">
        <f>E9+E53</f>
        <v>50370980376</v>
      </c>
    </row>
    <row r="87" spans="1:7">
      <c r="A87" s="6"/>
      <c r="B87" s="7"/>
      <c r="C87" s="8"/>
      <c r="D87" s="6"/>
    </row>
    <row r="88" spans="1:7">
      <c r="A88" s="6"/>
      <c r="B88" s="7"/>
      <c r="C88" s="8"/>
      <c r="D88" s="6"/>
    </row>
    <row r="89" spans="1:7">
      <c r="A89" s="6"/>
      <c r="B89" s="7"/>
      <c r="C89" s="8"/>
      <c r="D89" s="6"/>
    </row>
  </sheetData>
  <mergeCells count="6">
    <mergeCell ref="B86:C86"/>
    <mergeCell ref="B5:E5"/>
    <mergeCell ref="B6:E6"/>
    <mergeCell ref="B1:E1"/>
    <mergeCell ref="B2:E2"/>
    <mergeCell ref="B3:E3"/>
  </mergeCells>
  <phoneticPr fontId="0" type="noConversion"/>
  <printOptions horizontalCentered="1"/>
  <pageMargins left="1.0629921259842521" right="0.59055118110236227" top="0.51181102362204722" bottom="0.15748031496062992" header="0.15748031496062992" footer="0.15748031496062992"/>
  <pageSetup paperSize="9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nikitina</cp:lastModifiedBy>
  <cp:lastPrinted>2012-10-27T06:56:31Z</cp:lastPrinted>
  <dcterms:created xsi:type="dcterms:W3CDTF">2010-10-13T08:18:32Z</dcterms:created>
  <dcterms:modified xsi:type="dcterms:W3CDTF">2012-10-27T06:59:45Z</dcterms:modified>
</cp:coreProperties>
</file>