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205" yWindow="90" windowWidth="14430" windowHeight="1272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Лист2!$A$1:$F$43</definedName>
  </definedNames>
  <calcPr calcId="145621"/>
</workbook>
</file>

<file path=xl/calcChain.xml><?xml version="1.0" encoding="utf-8"?>
<calcChain xmlns="http://schemas.openxmlformats.org/spreadsheetml/2006/main">
  <c r="F42" i="2" l="1"/>
  <c r="C42" i="2"/>
  <c r="C41" i="2"/>
  <c r="F13" i="2" l="1"/>
  <c r="F12" i="2" s="1"/>
  <c r="F15" i="2"/>
  <c r="F14" i="2" s="1"/>
  <c r="F18" i="2"/>
  <c r="F20" i="2"/>
  <c r="F19" i="2" s="1"/>
  <c r="F25" i="2"/>
  <c r="F24" i="2" s="1"/>
  <c r="E42" i="2"/>
  <c r="E37" i="2"/>
  <c r="E32" i="2"/>
  <c r="E28" i="2" s="1"/>
  <c r="E29" i="2"/>
  <c r="E26" i="2"/>
  <c r="E24" i="2"/>
  <c r="E22" i="2"/>
  <c r="E19" i="2"/>
  <c r="E17" i="2"/>
  <c r="E41" i="2" s="1"/>
  <c r="E14" i="2"/>
  <c r="E12" i="2"/>
  <c r="F37" i="2"/>
  <c r="F32" i="2"/>
  <c r="F28" i="2" s="1"/>
  <c r="F29" i="2"/>
  <c r="F26" i="2"/>
  <c r="F22" i="2"/>
  <c r="F17" i="2"/>
  <c r="F41" i="2" s="1"/>
  <c r="F11" i="2" l="1"/>
  <c r="F16" i="2"/>
  <c r="F21" i="2"/>
  <c r="E21" i="2"/>
  <c r="E16" i="2"/>
  <c r="E40" i="2"/>
  <c r="E43" i="2" s="1"/>
  <c r="E11" i="2"/>
  <c r="C17" i="2"/>
  <c r="F40" i="2" l="1"/>
  <c r="F43" i="2" s="1"/>
  <c r="D41" i="2" l="1"/>
  <c r="D42" i="2" l="1"/>
  <c r="C12" i="2"/>
  <c r="D37" i="2" l="1"/>
  <c r="C37" i="2"/>
  <c r="C29" i="2" l="1"/>
  <c r="D32" i="2"/>
  <c r="C32" i="2"/>
  <c r="C28" i="2" s="1"/>
  <c r="D29" i="2" l="1"/>
  <c r="D28" i="2" s="1"/>
  <c r="D26" i="2" l="1"/>
  <c r="C26" i="2"/>
  <c r="D24" i="2"/>
  <c r="C24" i="2"/>
  <c r="C21" i="2" s="1"/>
  <c r="D22" i="2"/>
  <c r="C22" i="2"/>
  <c r="C40" i="2" s="1"/>
  <c r="D19" i="2"/>
  <c r="C19" i="2"/>
  <c r="D17" i="2"/>
  <c r="D14" i="2"/>
  <c r="C14" i="2"/>
  <c r="D12" i="2"/>
  <c r="C34" i="1"/>
  <c r="C38" i="1"/>
  <c r="C32" i="1" s="1"/>
  <c r="C40" i="1"/>
  <c r="C30" i="1"/>
  <c r="C13" i="1"/>
  <c r="C15" i="1"/>
  <c r="C12" i="1" s="1"/>
  <c r="C18" i="1"/>
  <c r="C17" i="1" s="1"/>
  <c r="C21" i="1"/>
  <c r="C49" i="1"/>
  <c r="C42" i="1"/>
  <c r="C36" i="1"/>
  <c r="C45" i="1"/>
  <c r="C47" i="1"/>
  <c r="C44" i="1" s="1"/>
  <c r="C43" i="2" l="1"/>
  <c r="D21" i="2"/>
  <c r="D16" i="2"/>
  <c r="C29" i="1"/>
  <c r="C53" i="1" s="1"/>
  <c r="D11" i="2"/>
  <c r="C11" i="2"/>
  <c r="D40" i="2" l="1"/>
  <c r="D43" i="2" s="1"/>
</calcChain>
</file>

<file path=xl/sharedStrings.xml><?xml version="1.0" encoding="utf-8"?>
<sst xmlns="http://schemas.openxmlformats.org/spreadsheetml/2006/main" count="170" uniqueCount="143">
  <si>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</si>
  <si>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</si>
  <si>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</si>
  <si>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</si>
  <si>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</si>
  <si>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</si>
  <si>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</si>
  <si>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</si>
  <si>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</si>
  <si>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</si>
  <si>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</si>
  <si>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</si>
  <si>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</si>
  <si>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</si>
  <si>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</si>
  <si>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</si>
  <si>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</si>
  <si>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</si>
  <si>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</si>
  <si>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</si>
  <si>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</si>
  <si>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</si>
  <si>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</si>
  <si>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</si>
  <si>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</si>
  <si>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</si>
  <si>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</si>
  <si>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</si>
  <si>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</si>
  <si>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</si>
  <si>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</si>
  <si>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</si>
  <si>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</si>
  <si>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</si>
  <si>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</si>
  <si>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</si>
  <si>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</si>
  <si>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</si>
  <si>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</si>
  <si>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</si>
  <si>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</si>
  <si>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</si>
  <si>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</si>
  <si>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</si>
  <si>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</si>
  <si>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</si>
  <si>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</si>
  <si>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</si>
  <si>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</si>
  <si>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</si>
  <si>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</si>
  <si>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</si>
  <si>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</si>
  <si>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</si>
  <si>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</si>
  <si>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</si>
  <si>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</si>
  <si>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</si>
  <si>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</si>
  <si>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</si>
  <si>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</si>
  <si>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</si>
  <si>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</si>
  <si>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</si>
  <si>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</si>
  <si>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</si>
  <si>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</si>
  <si>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</si>
  <si>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</si>
  <si>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</si>
  <si>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</si>
  <si>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</si>
  <si>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</si>
  <si>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</si>
  <si>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</si>
  <si>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</si>
  <si>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</si>
  <si>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</si>
  <si>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</si>
  <si>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</si>
  <si>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</si>
  <si>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</si>
  <si>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</si>
  <si>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</si>
  <si>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</si>
  <si>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</si>
  <si>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</si>
  <si>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</si>
  <si>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</si>
  <si>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</si>
  <si>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</si>
  <si>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</si>
  <si>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</si>
  <si>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</si>
  <si>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</si>
  <si>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</si>
  <si>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</si>
  <si>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</si>
  <si>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</si>
  <si>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</si>
  <si>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</si>
  <si>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</si>
  <si>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</si>
  <si>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</si>
  <si>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</si>
  <si>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</si>
  <si>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</si>
  <si>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</si>
  <si>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</si>
  <si>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</si>
  <si>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</si>
  <si>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</si>
  <si>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</si>
  <si>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</si>
  <si>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</si>
  <si>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</si>
  <si>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</si>
  <si>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</si>
  <si>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</si>
  <si>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</si>
  <si>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</si>
  <si>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</si>
  <si>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</si>
  <si>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</si>
  <si>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</si>
  <si>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</si>
  <si>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</si>
  <si>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</si>
  <si>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</si>
  <si>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</si>
  <si>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 xml:space="preserve">на плановый период 2016 и 2017 годов </t>
  </si>
  <si>
    <t>2016 год
( руб.)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</si>
  <si>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</si>
  <si>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</si>
  <si>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>906 01 06 10 00 00 0000 000</t>
  </si>
  <si>
    <t>Операции по управлению остатками средств на единых счетах бюджетов</t>
  </si>
  <si>
    <t>906 01 06 10 01 02 0000 510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</si>
  <si>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</si>
  <si>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</si>
  <si>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</si>
  <si>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Приложение 21</t>
  </si>
  <si>
    <t>поправки 2017</t>
  </si>
  <si>
    <t>от 25.12.2014 № 85-з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</si>
</sst>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/>
    <xf numFmtId="3" fontId="5" fillId="3" borderId="1" xfId="0" applyNumberFormat="1" applyFont="1" applyFill="1" applyBorder="1"/>
    <xf numFmtId="0" fontId="3" fillId="0" borderId="0" xfId="0" applyFont="1" applyAlignment="1">
      <alignment horizontal="right"/>
    </xf>
    <xf numFmtId="3" fontId="3" fillId="2" borderId="0" xfId="0" applyNumberFormat="1" applyFont="1" applyFill="1" applyBorder="1"/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4" t="s">
        <v>70</v>
      </c>
      <c r="B2" s="54"/>
      <c r="C2" s="54"/>
    </row>
    <row r="3" spans="1:3" ht="15.75" x14ac:dyDescent="0.25">
      <c r="A3" s="54" t="s">
        <v>62</v>
      </c>
      <c r="B3" s="54"/>
      <c r="C3" s="54"/>
    </row>
    <row r="4" spans="1:3" ht="15.75" x14ac:dyDescent="0.25">
      <c r="A4" s="54" t="s">
        <v>63</v>
      </c>
      <c r="B4" s="54"/>
      <c r="C4" s="5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3" t="s">
        <v>21</v>
      </c>
      <c r="B7" s="53"/>
      <c r="C7" s="53"/>
    </row>
    <row r="8" spans="1:3" ht="18.75" x14ac:dyDescent="0.3">
      <c r="A8" s="53" t="s">
        <v>67</v>
      </c>
      <c r="B8" s="53"/>
      <c r="C8" s="53"/>
    </row>
    <row r="9" spans="1:3" ht="18.75" x14ac:dyDescent="0.3">
      <c r="A9" s="53" t="s">
        <v>69</v>
      </c>
      <c r="B9" s="53"/>
      <c r="C9" s="5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view="pageBreakPreview" zoomScaleNormal="100" zoomScaleSheetLayoutView="100" workbookViewId="0">
      <selection activeCell="A3" sqref="A3:F3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3" width="15.140625" style="25" customWidth="1"/>
    <col min="4" max="5" width="15.42578125" style="25" hidden="1" customWidth="1"/>
    <col min="6" max="6" width="15.42578125" style="25" customWidth="1"/>
    <col min="7" max="16384" width="9.140625" style="2"/>
  </cols>
  <sheetData>
    <row r="1" spans="1:6" ht="15.75" x14ac:dyDescent="0.25">
      <c r="A1" s="54" t="s">
        <v>140</v>
      </c>
      <c r="B1" s="54"/>
      <c r="C1" s="54"/>
      <c r="D1" s="54"/>
      <c r="E1" s="54"/>
      <c r="F1" s="54"/>
    </row>
    <row r="2" spans="1:6" ht="15.75" x14ac:dyDescent="0.25">
      <c r="A2" s="54" t="s">
        <v>62</v>
      </c>
      <c r="B2" s="54"/>
      <c r="C2" s="54"/>
      <c r="D2" s="54"/>
      <c r="E2" s="54"/>
      <c r="F2" s="54"/>
    </row>
    <row r="3" spans="1:6" ht="15.75" x14ac:dyDescent="0.25">
      <c r="A3" s="54" t="s">
        <v>142</v>
      </c>
      <c r="B3" s="54"/>
      <c r="C3" s="54"/>
      <c r="D3" s="54"/>
      <c r="E3" s="54"/>
      <c r="F3" s="54"/>
    </row>
    <row r="4" spans="1:6" ht="15.75" x14ac:dyDescent="0.25">
      <c r="A4" s="51"/>
      <c r="B4" s="39"/>
      <c r="C4" s="39"/>
      <c r="D4" s="39"/>
      <c r="E4" s="49"/>
      <c r="F4" s="49"/>
    </row>
    <row r="5" spans="1:6" x14ac:dyDescent="0.2">
      <c r="A5" s="1"/>
      <c r="C5" s="34"/>
      <c r="D5" s="34"/>
      <c r="E5" s="34"/>
      <c r="F5" s="34"/>
    </row>
    <row r="6" spans="1:6" ht="18.75" x14ac:dyDescent="0.3">
      <c r="A6" s="53" t="s">
        <v>21</v>
      </c>
      <c r="B6" s="53"/>
      <c r="C6" s="53"/>
      <c r="D6" s="53"/>
      <c r="E6" s="53"/>
      <c r="F6" s="53"/>
    </row>
    <row r="7" spans="1:6" ht="18" customHeight="1" x14ac:dyDescent="0.3">
      <c r="A7" s="53" t="s">
        <v>114</v>
      </c>
      <c r="B7" s="53"/>
      <c r="C7" s="53"/>
      <c r="D7" s="53"/>
      <c r="E7" s="53"/>
      <c r="F7" s="53"/>
    </row>
    <row r="8" spans="1:6" ht="18.75" x14ac:dyDescent="0.3">
      <c r="A8" s="53" t="s">
        <v>130</v>
      </c>
      <c r="B8" s="53"/>
      <c r="C8" s="53"/>
      <c r="D8" s="53"/>
      <c r="E8" s="53"/>
      <c r="F8" s="53"/>
    </row>
    <row r="9" spans="1:6" ht="18.75" x14ac:dyDescent="0.3">
      <c r="A9" s="55"/>
      <c r="B9" s="55"/>
    </row>
    <row r="10" spans="1:6" ht="39" customHeight="1" x14ac:dyDescent="0.2">
      <c r="A10" s="32" t="s">
        <v>5</v>
      </c>
      <c r="B10" s="32" t="s">
        <v>20</v>
      </c>
      <c r="C10" s="22" t="s">
        <v>131</v>
      </c>
      <c r="D10" s="22" t="s">
        <v>132</v>
      </c>
      <c r="E10" s="22" t="s">
        <v>141</v>
      </c>
      <c r="F10" s="22" t="s">
        <v>132</v>
      </c>
    </row>
    <row r="11" spans="1:6" ht="47.25" x14ac:dyDescent="0.25">
      <c r="A11" s="26" t="s">
        <v>22</v>
      </c>
      <c r="B11" s="29" t="s">
        <v>71</v>
      </c>
      <c r="C11" s="27">
        <f>C12-C14</f>
        <v>900000000</v>
      </c>
      <c r="D11" s="27">
        <f>D12-D14</f>
        <v>1750000000</v>
      </c>
      <c r="E11" s="27">
        <f>E12-E14</f>
        <v>0</v>
      </c>
      <c r="F11" s="27">
        <f>F12-F14</f>
        <v>1750000000</v>
      </c>
    </row>
    <row r="12" spans="1:6" ht="48" customHeight="1" x14ac:dyDescent="0.25">
      <c r="A12" s="26" t="s">
        <v>23</v>
      </c>
      <c r="B12" s="29" t="s">
        <v>72</v>
      </c>
      <c r="C12" s="27">
        <f>C13</f>
        <v>5000000000</v>
      </c>
      <c r="D12" s="27">
        <f>D13</f>
        <v>5000000000</v>
      </c>
      <c r="E12" s="27">
        <f>E13</f>
        <v>0</v>
      </c>
      <c r="F12" s="27">
        <f>F13</f>
        <v>5000000000</v>
      </c>
    </row>
    <row r="13" spans="1:6" ht="63.75" customHeight="1" x14ac:dyDescent="0.25">
      <c r="A13" s="24" t="s">
        <v>7</v>
      </c>
      <c r="B13" s="30" t="s">
        <v>115</v>
      </c>
      <c r="C13" s="23">
        <v>5000000000</v>
      </c>
      <c r="D13" s="23">
        <v>5000000000</v>
      </c>
      <c r="E13" s="23"/>
      <c r="F13" s="23">
        <f>D13+E13</f>
        <v>5000000000</v>
      </c>
    </row>
    <row r="14" spans="1:6" ht="50.25" customHeight="1" x14ac:dyDescent="0.25">
      <c r="A14" s="26" t="s">
        <v>24</v>
      </c>
      <c r="B14" s="29" t="s">
        <v>96</v>
      </c>
      <c r="C14" s="27">
        <f>C15</f>
        <v>4100000000</v>
      </c>
      <c r="D14" s="27">
        <f>D15</f>
        <v>3250000000</v>
      </c>
      <c r="E14" s="27">
        <f>E15</f>
        <v>0</v>
      </c>
      <c r="F14" s="27">
        <f>F15</f>
        <v>3250000000</v>
      </c>
    </row>
    <row r="15" spans="1:6" ht="49.5" customHeight="1" x14ac:dyDescent="0.25">
      <c r="A15" s="24" t="s">
        <v>8</v>
      </c>
      <c r="B15" s="52" t="s">
        <v>116</v>
      </c>
      <c r="C15" s="23">
        <v>4100000000</v>
      </c>
      <c r="D15" s="23">
        <v>3250000000</v>
      </c>
      <c r="E15" s="23"/>
      <c r="F15" s="23">
        <f>D15+E15</f>
        <v>3250000000</v>
      </c>
    </row>
    <row r="16" spans="1:6" ht="31.5" x14ac:dyDescent="0.25">
      <c r="A16" s="26" t="s">
        <v>73</v>
      </c>
      <c r="B16" s="29" t="s">
        <v>74</v>
      </c>
      <c r="C16" s="27">
        <v>-300000000</v>
      </c>
      <c r="D16" s="27">
        <f>D17-D19</f>
        <v>-492246000</v>
      </c>
      <c r="E16" s="27">
        <f>E17-E19</f>
        <v>1171314000</v>
      </c>
      <c r="F16" s="27">
        <f>F17-F19</f>
        <v>679068000</v>
      </c>
    </row>
    <row r="17" spans="1:6" ht="31.5" x14ac:dyDescent="0.25">
      <c r="A17" s="26" t="s">
        <v>75</v>
      </c>
      <c r="B17" s="29" t="s">
        <v>76</v>
      </c>
      <c r="C17" s="27">
        <f>C18</f>
        <v>4435000000</v>
      </c>
      <c r="D17" s="27">
        <f>D18</f>
        <v>4387754000</v>
      </c>
      <c r="E17" s="27">
        <f>E18</f>
        <v>1171314000</v>
      </c>
      <c r="F17" s="27">
        <f>F18</f>
        <v>5559068000</v>
      </c>
    </row>
    <row r="18" spans="1:6" ht="47.25" x14ac:dyDescent="0.25">
      <c r="A18" s="24" t="s">
        <v>77</v>
      </c>
      <c r="B18" s="28" t="s">
        <v>117</v>
      </c>
      <c r="C18" s="23">
        <v>4435000000</v>
      </c>
      <c r="D18" s="23">
        <v>4387754000</v>
      </c>
      <c r="E18" s="23">
        <v>1171314000</v>
      </c>
      <c r="F18" s="23">
        <f>D18+E18</f>
        <v>5559068000</v>
      </c>
    </row>
    <row r="19" spans="1:6" ht="48.75" customHeight="1" x14ac:dyDescent="0.25">
      <c r="A19" s="26" t="s">
        <v>78</v>
      </c>
      <c r="B19" s="31" t="s">
        <v>79</v>
      </c>
      <c r="C19" s="27">
        <f>C20</f>
        <v>4735000000</v>
      </c>
      <c r="D19" s="27">
        <f>D20</f>
        <v>4880000000</v>
      </c>
      <c r="E19" s="27">
        <f>E20</f>
        <v>0</v>
      </c>
      <c r="F19" s="27">
        <f>F20</f>
        <v>4880000000</v>
      </c>
    </row>
    <row r="20" spans="1:6" ht="47.25" x14ac:dyDescent="0.25">
      <c r="A20" s="24" t="s">
        <v>80</v>
      </c>
      <c r="B20" s="30" t="s">
        <v>118</v>
      </c>
      <c r="C20" s="23">
        <v>4735000000</v>
      </c>
      <c r="D20" s="23">
        <v>4880000000</v>
      </c>
      <c r="E20" s="23"/>
      <c r="F20" s="23">
        <f>D20+E20</f>
        <v>4880000000</v>
      </c>
    </row>
    <row r="21" spans="1:6" ht="31.5" x14ac:dyDescent="0.25">
      <c r="A21" s="26" t="s">
        <v>81</v>
      </c>
      <c r="B21" s="29" t="s">
        <v>99</v>
      </c>
      <c r="C21" s="27">
        <f>C22-C24</f>
        <v>-600000000</v>
      </c>
      <c r="D21" s="27">
        <f>D22-D24</f>
        <v>-1257754000</v>
      </c>
      <c r="E21" s="27">
        <f>E22-E24</f>
        <v>-1171314000</v>
      </c>
      <c r="F21" s="27">
        <f>F22-F24</f>
        <v>-2429068000</v>
      </c>
    </row>
    <row r="22" spans="1:6" ht="47.25" hidden="1" x14ac:dyDescent="0.25">
      <c r="A22" s="26" t="s">
        <v>119</v>
      </c>
      <c r="B22" s="29" t="s">
        <v>100</v>
      </c>
      <c r="C22" s="27">
        <f>C23</f>
        <v>0</v>
      </c>
      <c r="D22" s="27">
        <f>D23</f>
        <v>0</v>
      </c>
      <c r="E22" s="27">
        <f>E23</f>
        <v>0</v>
      </c>
      <c r="F22" s="27">
        <f>F23</f>
        <v>0</v>
      </c>
    </row>
    <row r="23" spans="1:6" ht="63" hidden="1" x14ac:dyDescent="0.25">
      <c r="A23" s="24" t="s">
        <v>120</v>
      </c>
      <c r="B23" s="30" t="s">
        <v>121</v>
      </c>
      <c r="C23" s="33"/>
      <c r="D23" s="33"/>
      <c r="E23" s="33"/>
      <c r="F23" s="33"/>
    </row>
    <row r="24" spans="1:6" ht="53.25" customHeight="1" x14ac:dyDescent="0.25">
      <c r="A24" s="26" t="s">
        <v>122</v>
      </c>
      <c r="B24" s="37" t="s">
        <v>82</v>
      </c>
      <c r="C24" s="27">
        <f>C25</f>
        <v>600000000</v>
      </c>
      <c r="D24" s="27">
        <f>D25</f>
        <v>1257754000</v>
      </c>
      <c r="E24" s="27">
        <f>E25</f>
        <v>1171314000</v>
      </c>
      <c r="F24" s="27">
        <f>F25</f>
        <v>2429068000</v>
      </c>
    </row>
    <row r="25" spans="1:6" ht="63" x14ac:dyDescent="0.25">
      <c r="A25" s="24" t="s">
        <v>123</v>
      </c>
      <c r="B25" s="28" t="s">
        <v>124</v>
      </c>
      <c r="C25" s="23">
        <v>600000000</v>
      </c>
      <c r="D25" s="23">
        <v>1257754000</v>
      </c>
      <c r="E25" s="23">
        <v>1171314000</v>
      </c>
      <c r="F25" s="23">
        <f>D25+E25</f>
        <v>2429068000</v>
      </c>
    </row>
    <row r="26" spans="1:6" ht="47.25" hidden="1" x14ac:dyDescent="0.25">
      <c r="A26" s="26" t="s">
        <v>83</v>
      </c>
      <c r="B26" s="29" t="s">
        <v>29</v>
      </c>
      <c r="C26" s="27">
        <f>C27</f>
        <v>0</v>
      </c>
      <c r="D26" s="27">
        <f>D27</f>
        <v>0</v>
      </c>
      <c r="E26" s="27">
        <f>E27</f>
        <v>0</v>
      </c>
      <c r="F26" s="27">
        <f>F27</f>
        <v>0</v>
      </c>
    </row>
    <row r="27" spans="1:6" ht="47.25" hidden="1" x14ac:dyDescent="0.25">
      <c r="A27" s="24" t="s">
        <v>101</v>
      </c>
      <c r="B27" s="30" t="s">
        <v>133</v>
      </c>
      <c r="C27" s="23"/>
      <c r="D27" s="23"/>
      <c r="E27" s="23"/>
      <c r="F27" s="23"/>
    </row>
    <row r="28" spans="1:6" ht="32.25" hidden="1" customHeight="1" x14ac:dyDescent="0.25">
      <c r="A28" s="26" t="s">
        <v>84</v>
      </c>
      <c r="B28" s="29" t="s">
        <v>97</v>
      </c>
      <c r="C28" s="36">
        <f>C32-C29</f>
        <v>0</v>
      </c>
      <c r="D28" s="36">
        <f>D32-D29</f>
        <v>0</v>
      </c>
      <c r="E28" s="36">
        <f>E32-E29</f>
        <v>0</v>
      </c>
      <c r="F28" s="36">
        <f>F32-F29</f>
        <v>0</v>
      </c>
    </row>
    <row r="29" spans="1:6" ht="33" hidden="1" customHeight="1" x14ac:dyDescent="0.25">
      <c r="A29" s="26" t="s">
        <v>86</v>
      </c>
      <c r="B29" s="29" t="s">
        <v>91</v>
      </c>
      <c r="C29" s="27">
        <f>C30+C31</f>
        <v>0</v>
      </c>
      <c r="D29" s="27">
        <f>D30+D31</f>
        <v>0</v>
      </c>
      <c r="E29" s="27">
        <f>E30+E31</f>
        <v>0</v>
      </c>
      <c r="F29" s="27">
        <f>F30+F31</f>
        <v>0</v>
      </c>
    </row>
    <row r="30" spans="1:6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</row>
    <row r="31" spans="1:6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</row>
    <row r="32" spans="1:6" ht="31.5" hidden="1" customHeight="1" x14ac:dyDescent="0.25">
      <c r="A32" s="26" t="s">
        <v>85</v>
      </c>
      <c r="B32" s="29" t="s">
        <v>98</v>
      </c>
      <c r="C32" s="27">
        <f>SUM(C33:C36)</f>
        <v>0</v>
      </c>
      <c r="D32" s="27">
        <f>SUM(D33:D36)</f>
        <v>0</v>
      </c>
      <c r="E32" s="27">
        <f>SUM(E33:E36)</f>
        <v>0</v>
      </c>
      <c r="F32" s="27">
        <f>SUM(F33:F36)</f>
        <v>0</v>
      </c>
    </row>
    <row r="33" spans="1:6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</row>
    <row r="34" spans="1:6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</row>
    <row r="35" spans="1:6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</row>
    <row r="36" spans="1:6" ht="64.5" hidden="1" customHeight="1" x14ac:dyDescent="0.25">
      <c r="A36" s="24" t="s">
        <v>127</v>
      </c>
      <c r="B36" s="30" t="s">
        <v>128</v>
      </c>
      <c r="C36" s="45"/>
      <c r="D36" s="45"/>
      <c r="E36" s="45"/>
      <c r="F36" s="45"/>
    </row>
    <row r="37" spans="1:6" ht="35.25" hidden="1" customHeight="1" x14ac:dyDescent="0.25">
      <c r="A37" s="47" t="s">
        <v>134</v>
      </c>
      <c r="B37" s="37" t="s">
        <v>135</v>
      </c>
      <c r="C37" s="48">
        <f>C38-C39</f>
        <v>0</v>
      </c>
      <c r="D37" s="48">
        <f>D38-D39</f>
        <v>0</v>
      </c>
      <c r="E37" s="48">
        <f>E38-E39</f>
        <v>0</v>
      </c>
      <c r="F37" s="48">
        <f>F38-F39</f>
        <v>0</v>
      </c>
    </row>
    <row r="38" spans="1:6" ht="64.5" hidden="1" customHeight="1" x14ac:dyDescent="0.25">
      <c r="A38" s="24" t="s">
        <v>136</v>
      </c>
      <c r="B38" s="30" t="s">
        <v>137</v>
      </c>
      <c r="C38" s="45"/>
      <c r="D38" s="45"/>
      <c r="E38" s="45"/>
      <c r="F38" s="45"/>
    </row>
    <row r="39" spans="1:6" ht="64.5" hidden="1" customHeight="1" x14ac:dyDescent="0.25">
      <c r="A39" s="24" t="s">
        <v>138</v>
      </c>
      <c r="B39" s="30" t="s">
        <v>139</v>
      </c>
      <c r="C39" s="45"/>
      <c r="D39" s="45"/>
      <c r="E39" s="45"/>
      <c r="F39" s="45"/>
    </row>
    <row r="40" spans="1:6" s="21" customFormat="1" ht="31.5" x14ac:dyDescent="0.25">
      <c r="A40" s="26" t="s">
        <v>87</v>
      </c>
      <c r="B40" s="31" t="s">
        <v>88</v>
      </c>
      <c r="C40" s="27">
        <f>C42-C41</f>
        <v>0</v>
      </c>
      <c r="D40" s="27">
        <f>D42-D41</f>
        <v>0</v>
      </c>
      <c r="E40" s="27">
        <f>E42-E41</f>
        <v>0</v>
      </c>
      <c r="F40" s="27">
        <f>F42-F41</f>
        <v>0</v>
      </c>
    </row>
    <row r="41" spans="1:6" s="21" customFormat="1" ht="31.5" x14ac:dyDescent="0.25">
      <c r="A41" s="24" t="s">
        <v>89</v>
      </c>
      <c r="B41" s="28" t="s">
        <v>42</v>
      </c>
      <c r="C41" s="23">
        <f>55660646580+C12+C17+C22</f>
        <v>65095646580</v>
      </c>
      <c r="D41" s="23">
        <f>60066980080+D12+D17+D22</f>
        <v>69454734080</v>
      </c>
      <c r="E41" s="23">
        <f>E12+E17+E22</f>
        <v>1171314000</v>
      </c>
      <c r="F41" s="23">
        <f>59671785580+F12+F17+F22</f>
        <v>70230853580</v>
      </c>
    </row>
    <row r="42" spans="1:6" s="21" customFormat="1" ht="31.5" x14ac:dyDescent="0.25">
      <c r="A42" s="24" t="s">
        <v>90</v>
      </c>
      <c r="B42" s="28" t="s">
        <v>41</v>
      </c>
      <c r="C42" s="23">
        <f>55660646580+C14+C19+C24</f>
        <v>65095646580</v>
      </c>
      <c r="D42" s="23">
        <f>60066980080+D14+D19+D24</f>
        <v>69454734080</v>
      </c>
      <c r="E42" s="23">
        <f>E14+E19+E24</f>
        <v>1171314000</v>
      </c>
      <c r="F42" s="23">
        <f>59671785580+F14+F19+F24</f>
        <v>70230853580</v>
      </c>
    </row>
    <row r="43" spans="1:6" ht="23.25" customHeight="1" x14ac:dyDescent="0.25">
      <c r="A43" s="24"/>
      <c r="B43" s="42" t="s">
        <v>129</v>
      </c>
      <c r="C43" s="27">
        <f>C11+C16+C21+C26+C37+C28+C40</f>
        <v>0</v>
      </c>
      <c r="D43" s="27">
        <f>D11+D16+D21+D26+D37+D28+D40</f>
        <v>0</v>
      </c>
      <c r="E43" s="27">
        <f>E11+E16+E21+E26+E37+E28+E40</f>
        <v>0</v>
      </c>
      <c r="F43" s="27">
        <f>F11+F16+F21+F26+F37+F28+F40</f>
        <v>0</v>
      </c>
    </row>
    <row r="44" spans="1:6" ht="15.75" x14ac:dyDescent="0.25">
      <c r="C44" s="41"/>
      <c r="D44" s="41"/>
      <c r="E44" s="41"/>
      <c r="F44" s="41"/>
    </row>
    <row r="45" spans="1:6" ht="12.75" hidden="1" customHeight="1" x14ac:dyDescent="0.25">
      <c r="C45" s="43">
        <v>5914144791.3538399</v>
      </c>
      <c r="D45" s="43">
        <v>5344121783.52631</v>
      </c>
      <c r="E45" s="50"/>
      <c r="F45" s="50"/>
    </row>
    <row r="46" spans="1:6" ht="12.75" hidden="1" customHeight="1" x14ac:dyDescent="0.2">
      <c r="B46" s="40" t="s">
        <v>102</v>
      </c>
    </row>
    <row r="47" spans="1:6" ht="12.75" hidden="1" customHeight="1" x14ac:dyDescent="0.2">
      <c r="B47" s="40" t="s">
        <v>103</v>
      </c>
    </row>
    <row r="48" spans="1:6" ht="12.75" hidden="1" customHeight="1" x14ac:dyDescent="0.2">
      <c r="B48" s="40" t="s">
        <v>104</v>
      </c>
    </row>
    <row r="49" spans="2:6" hidden="1" x14ac:dyDescent="0.2">
      <c r="B49" s="40" t="s">
        <v>109</v>
      </c>
      <c r="C49" s="35"/>
      <c r="D49" s="35"/>
      <c r="E49" s="35"/>
      <c r="F49" s="35"/>
    </row>
    <row r="50" spans="2:6" hidden="1" x14ac:dyDescent="0.2">
      <c r="B50" s="40" t="s">
        <v>110</v>
      </c>
      <c r="C50" s="35"/>
      <c r="D50" s="35"/>
      <c r="E50" s="35"/>
      <c r="F50" s="35"/>
    </row>
    <row r="51" spans="2:6" hidden="1" x14ac:dyDescent="0.2">
      <c r="B51" s="40" t="s">
        <v>111</v>
      </c>
    </row>
    <row r="52" spans="2:6" hidden="1" x14ac:dyDescent="0.2">
      <c r="B52" s="2" t="s">
        <v>112</v>
      </c>
    </row>
    <row r="53" spans="2:6" hidden="1" x14ac:dyDescent="0.2"/>
    <row r="54" spans="2:6" hidden="1" x14ac:dyDescent="0.2"/>
    <row r="55" spans="2:6" hidden="1" x14ac:dyDescent="0.2">
      <c r="B55" s="2" t="s">
        <v>105</v>
      </c>
    </row>
    <row r="57" spans="2:6" x14ac:dyDescent="0.2">
      <c r="C57" s="35"/>
    </row>
  </sheetData>
  <mergeCells count="7">
    <mergeCell ref="A9:B9"/>
    <mergeCell ref="A1:F1"/>
    <mergeCell ref="A2:F2"/>
    <mergeCell ref="A3:F3"/>
    <mergeCell ref="A6:F6"/>
    <mergeCell ref="A7:F7"/>
    <mergeCell ref="A8:F8"/>
  </mergeCells>
  <phoneticPr fontId="0" type="noConversion"/>
  <printOptions horizontalCentered="1"/>
  <pageMargins left="0.98425196850393704" right="0.43307086614173229" top="0.98425196850393704" bottom="0.47244094488188981" header="0.59055118110236227" footer="0.35433070866141736"/>
  <pageSetup paperSize="9" orientation="landscape" r:id="rId1"/>
  <headerFooter differentFirst="1" alignWithMargins="0">
    <oddHeader>&amp;C&amp;P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2014-12-19T08:18:18Z</cp:lastPrinted>
  <dcterms:created xsi:type="dcterms:W3CDTF">2002-10-06T09:19:10Z</dcterms:created>
  <dcterms:modified xsi:type="dcterms:W3CDTF">2014-12-25T12:10:07Z</dcterms:modified>
</cp:coreProperties>
</file>