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</definedNames>
  <calcPr calcId="114210" fullCalcOnLoad="1"/>
</workbook>
</file>

<file path=xl/calcChain.xml><?xml version="1.0" encoding="utf-8"?>
<calcChain xmlns="http://schemas.openxmlformats.org/spreadsheetml/2006/main">
  <c r="D51" i="2"/>
  <c r="D40"/>
  <c r="E48"/>
  <c r="E47"/>
  <c r="E46"/>
  <c r="D49"/>
  <c r="E52"/>
  <c r="E49"/>
  <c r="D65"/>
  <c r="E45"/>
  <c r="E44"/>
  <c r="E43"/>
  <c r="E42"/>
  <c r="E41"/>
  <c r="E39"/>
  <c r="E38"/>
  <c r="E37"/>
  <c r="E34"/>
  <c r="E33"/>
  <c r="E32"/>
  <c r="E30"/>
  <c r="E29"/>
  <c r="E28"/>
  <c r="E27"/>
  <c r="E26"/>
  <c r="E25"/>
  <c r="E23"/>
  <c r="E20"/>
  <c r="E18"/>
  <c r="E15"/>
  <c r="E13"/>
  <c r="E40"/>
  <c r="D36"/>
  <c r="E36"/>
  <c r="D35"/>
  <c r="E35"/>
  <c r="D31"/>
  <c r="E31"/>
  <c r="D24"/>
  <c r="E24"/>
  <c r="D22"/>
  <c r="D19"/>
  <c r="E19"/>
  <c r="D17"/>
  <c r="D14"/>
  <c r="E14"/>
  <c r="D12"/>
  <c r="E12"/>
  <c r="D11"/>
  <c r="C34" i="1"/>
  <c r="C38"/>
  <c r="C32"/>
  <c r="C40"/>
  <c r="C30"/>
  <c r="C29"/>
  <c r="C13"/>
  <c r="C15"/>
  <c r="C12"/>
  <c r="C53"/>
  <c r="C18"/>
  <c r="C21"/>
  <c r="C17"/>
  <c r="C49"/>
  <c r="C42"/>
  <c r="C36"/>
  <c r="C45"/>
  <c r="C44"/>
  <c r="C47"/>
  <c r="E11" i="2"/>
  <c r="D16"/>
  <c r="E16"/>
  <c r="D21"/>
  <c r="E21"/>
  <c r="E22"/>
  <c r="E17"/>
  <c r="D53"/>
  <c r="E53"/>
  <c r="D66"/>
</calcChain>
</file>

<file path=xl/sharedStrings.xml><?xml version="1.0" encoding="utf-8"?>
<sst xmlns="http://schemas.openxmlformats.org/spreadsheetml/2006/main" count="184" uniqueCount="143">
  <si>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</si>
  <si>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</si>
  <si>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</si>
  <si>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</si>
  <si>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</si>
  <si>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</si>
  <si>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</si>
  <si>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</si>
  <si>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</si>
  <si>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</si>
  <si>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</si>
  <si>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</si>
  <si>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</si>
  <si>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</si>
  <si>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</si>
  <si>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</si>
  <si>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</si>
  <si>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</si>
  <si>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</si>
  <si>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</si>
  <si>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</si>
  <si>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</si>
  <si>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</si>
  <si>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</si>
  <si>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</si>
  <si>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</si>
  <si>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</si>
  <si>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</si>
  <si>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</si>
  <si>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</si>
  <si>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</si>
  <si>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</si>
  <si>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</si>
  <si>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</si>
  <si>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</si>
  <si>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</si>
  <si>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</si>
  <si>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</si>
  <si>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</si>
  <si>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</si>
  <si>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</si>
  <si>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</si>
  <si>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</si>
  <si>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</si>
  <si>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</si>
  <si>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</si>
  <si>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</si>
  <si>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</si>
  <si>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</si>
  <si>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</si>
  <si>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</si>
  <si>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</si>
  <si>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</si>
  <si>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</si>
  <si>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</si>
  <si>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</si>
  <si>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</si>
  <si>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</si>
  <si>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</si>
  <si>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</si>
  <si>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</si>
  <si>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</si>
  <si>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</si>
  <si>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</si>
  <si>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</si>
  <si>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</si>
  <si>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</si>
  <si>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</si>
  <si>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</si>
  <si>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</si>
  <si>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</si>
  <si>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</si>
  <si>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</si>
  <si>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</si>
  <si>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</si>
  <si>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</si>
  <si>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</si>
  <si>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</si>
  <si>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</si>
  <si>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</si>
  <si>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</si>
  <si>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бюджетом субъекта Российской Федерации кредитов от  кредитных организаций в валюте Российской Федерации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</si>
  <si>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</si>
  <si>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</si>
  <si>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</si>
  <si>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</si>
  <si>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</si>
  <si>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</si>
  <si>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</si>
  <si>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</si>
  <si>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</si>
  <si>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</si>
  <si>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</si>
  <si>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</si>
  <si>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</si>
  <si>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906 01 05 02 01 02 0000 610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</si>
  <si>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</si>
  <si>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</si>
  <si>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</si>
  <si>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</si>
  <si>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</si>
  <si>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</si>
  <si>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</si>
  <si>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</si>
  <si>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</si>
  <si>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</si>
  <si>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</si>
  <si>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</si>
  <si>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</si>
  <si>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</si>
  <si>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</si>
  <si>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</si>
  <si>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</si>
  <si>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</si>
  <si>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</si>
  <si>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</si>
  <si>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</si>
  <si>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</si>
  <si>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</si>
  <si>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</si>
  <si>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</si>
  <si>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</si>
  <si>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</si>
  <si>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</si>
  <si>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</si>
  <si>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</si>
  <si>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</si>
  <si>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</si>
  <si>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</si>
  <si>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</si>
  <si>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</si>
  <si>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</si>
  <si>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на 2011 год </t>
  </si>
  <si>
    <t>2011 год              ( руб.)</t>
  </si>
  <si>
    <t xml:space="preserve"> финансирования дефицита областного бюджета </t>
  </si>
  <si>
    <t xml:space="preserve">ИТОГО </t>
  </si>
  <si>
    <t xml:space="preserve">Уточнение </t>
  </si>
  <si>
    <t>Увеличение прочих остатков денежных средств бюджета субъекта Российской Федерации</t>
  </si>
  <si>
    <t>Возврат бюджетных кредитов, предоставленных юридическим лицам из бюджета субъекта Российской Федерации в валюте Российской Федерации</t>
  </si>
  <si>
    <t>Приложение 16</t>
  </si>
  <si>
    <t xml:space="preserve">Предоставление бюджетных кредитов внутри страны в валюте Российской Федерации </t>
  </si>
  <si>
    <t>Размещение государственных ценных бумаг субъекта Российской Федерации, номинальная стоимость которых указана в валюте Российской Федерации</t>
  </si>
  <si>
    <t>от 30.06.2011 № 21-з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</si>
</sst>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10"/>
      <name val="Arial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0" fontId="12" fillId="0" borderId="0" xfId="0" applyFont="1"/>
    <xf numFmtId="3" fontId="13" fillId="0" borderId="0" xfId="0" applyNumberFormat="1" applyFont="1"/>
    <xf numFmtId="3" fontId="12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47" t="s">
        <v>70</v>
      </c>
      <c r="B2" s="47"/>
      <c r="C2" s="47"/>
    </row>
    <row r="3" spans="1:3" ht="15.75">
      <c r="A3" s="47" t="s">
        <v>62</v>
      </c>
      <c r="B3" s="47"/>
      <c r="C3" s="47"/>
    </row>
    <row r="4" spans="1:3" ht="15.75">
      <c r="A4" s="47" t="s">
        <v>63</v>
      </c>
      <c r="B4" s="47"/>
      <c r="C4" s="47"/>
    </row>
    <row r="5" spans="1:3">
      <c r="A5" s="1"/>
      <c r="C5" s="1"/>
    </row>
    <row r="6" spans="1:3">
      <c r="A6" s="1"/>
      <c r="B6" s="1"/>
      <c r="C6" s="1"/>
    </row>
    <row r="7" spans="1:3" ht="18.75">
      <c r="A7" s="46" t="s">
        <v>21</v>
      </c>
      <c r="B7" s="46"/>
      <c r="C7" s="46"/>
    </row>
    <row r="8" spans="1:3" ht="18.75">
      <c r="A8" s="46" t="s">
        <v>67</v>
      </c>
      <c r="B8" s="46"/>
      <c r="C8" s="46"/>
    </row>
    <row r="9" spans="1:3" ht="18.75">
      <c r="A9" s="46" t="s">
        <v>69</v>
      </c>
      <c r="B9" s="46"/>
      <c r="C9" s="46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73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27.85546875" style="2" customWidth="1"/>
    <col min="2" max="2" width="51.28515625" style="2" customWidth="1"/>
    <col min="3" max="4" width="15.42578125" style="2" hidden="1" customWidth="1"/>
    <col min="5" max="5" width="15.42578125" style="2" customWidth="1"/>
    <col min="6" max="16384" width="9.140625" style="2"/>
  </cols>
  <sheetData>
    <row r="1" spans="1:5" ht="15.75">
      <c r="A1" s="47" t="s">
        <v>139</v>
      </c>
      <c r="B1" s="47"/>
      <c r="C1" s="47"/>
      <c r="D1" s="47"/>
      <c r="E1" s="47"/>
    </row>
    <row r="2" spans="1:5" ht="15.75">
      <c r="A2" s="47" t="s">
        <v>62</v>
      </c>
      <c r="B2" s="47"/>
      <c r="C2" s="47"/>
      <c r="D2" s="47"/>
      <c r="E2" s="47"/>
    </row>
    <row r="3" spans="1:5" ht="15.75">
      <c r="A3" s="47" t="s">
        <v>142</v>
      </c>
      <c r="B3" s="47"/>
      <c r="C3" s="47"/>
      <c r="D3" s="47"/>
      <c r="E3" s="47"/>
    </row>
    <row r="4" spans="1:5" ht="15.75">
      <c r="A4" s="40"/>
      <c r="B4" s="40"/>
    </row>
    <row r="5" spans="1:5">
      <c r="A5" s="1"/>
    </row>
    <row r="6" spans="1:5" ht="18.75">
      <c r="A6" s="46" t="s">
        <v>21</v>
      </c>
      <c r="B6" s="46"/>
      <c r="C6" s="46"/>
      <c r="D6" s="46"/>
      <c r="E6" s="46"/>
    </row>
    <row r="7" spans="1:5" ht="18" customHeight="1">
      <c r="A7" s="46" t="s">
        <v>134</v>
      </c>
      <c r="B7" s="46"/>
      <c r="C7" s="46"/>
      <c r="D7" s="46"/>
      <c r="E7" s="46"/>
    </row>
    <row r="8" spans="1:5" ht="18.75">
      <c r="A8" s="46" t="s">
        <v>132</v>
      </c>
      <c r="B8" s="46"/>
      <c r="C8" s="46"/>
      <c r="D8" s="46"/>
      <c r="E8" s="46"/>
    </row>
    <row r="9" spans="1:5" ht="18.75">
      <c r="A9" s="48"/>
      <c r="B9" s="48"/>
    </row>
    <row r="10" spans="1:5" ht="33" customHeight="1">
      <c r="A10" s="31" t="s">
        <v>5</v>
      </c>
      <c r="B10" s="31" t="s">
        <v>20</v>
      </c>
      <c r="C10" s="22" t="s">
        <v>133</v>
      </c>
      <c r="D10" s="22" t="s">
        <v>136</v>
      </c>
      <c r="E10" s="22" t="s">
        <v>133</v>
      </c>
    </row>
    <row r="11" spans="1:5" ht="47.25">
      <c r="A11" s="25" t="s">
        <v>22</v>
      </c>
      <c r="B11" s="28" t="s">
        <v>71</v>
      </c>
      <c r="C11" s="26">
        <v>850000000</v>
      </c>
      <c r="D11" s="26">
        <f>D12-D14</f>
        <v>0</v>
      </c>
      <c r="E11" s="26">
        <f>C11+D11</f>
        <v>850000000</v>
      </c>
    </row>
    <row r="12" spans="1:5" ht="48" customHeight="1">
      <c r="A12" s="25" t="s">
        <v>23</v>
      </c>
      <c r="B12" s="28" t="s">
        <v>72</v>
      </c>
      <c r="C12" s="26">
        <v>3500000000</v>
      </c>
      <c r="D12" s="26">
        <f>D13</f>
        <v>0</v>
      </c>
      <c r="E12" s="26">
        <f t="shared" ref="E12:E53" si="0">C12+D12</f>
        <v>3500000000</v>
      </c>
    </row>
    <row r="13" spans="1:5" ht="48" customHeight="1">
      <c r="A13" s="23" t="s">
        <v>7</v>
      </c>
      <c r="B13" s="29" t="s">
        <v>141</v>
      </c>
      <c r="C13" s="32">
        <v>3500000000</v>
      </c>
      <c r="D13" s="32"/>
      <c r="E13" s="32">
        <f t="shared" si="0"/>
        <v>3500000000</v>
      </c>
    </row>
    <row r="14" spans="1:5" ht="50.25" customHeight="1">
      <c r="A14" s="25" t="s">
        <v>24</v>
      </c>
      <c r="B14" s="28" t="s">
        <v>103</v>
      </c>
      <c r="C14" s="26">
        <v>2650000000</v>
      </c>
      <c r="D14" s="26">
        <f>D15</f>
        <v>0</v>
      </c>
      <c r="E14" s="26">
        <f t="shared" si="0"/>
        <v>2650000000</v>
      </c>
    </row>
    <row r="15" spans="1:5" ht="47.25" customHeight="1">
      <c r="A15" s="23" t="s">
        <v>8</v>
      </c>
      <c r="B15" s="29" t="s">
        <v>93</v>
      </c>
      <c r="C15" s="32">
        <v>2650000000</v>
      </c>
      <c r="D15" s="32"/>
      <c r="E15" s="32">
        <f t="shared" si="0"/>
        <v>2650000000</v>
      </c>
    </row>
    <row r="16" spans="1:5" ht="31.5">
      <c r="A16" s="25" t="s">
        <v>73</v>
      </c>
      <c r="B16" s="28" t="s">
        <v>74</v>
      </c>
      <c r="C16" s="26">
        <v>1100000000</v>
      </c>
      <c r="D16" s="26">
        <f>D17-D19</f>
        <v>530000000</v>
      </c>
      <c r="E16" s="26">
        <f t="shared" si="0"/>
        <v>1630000000</v>
      </c>
    </row>
    <row r="17" spans="1:5" ht="31.5">
      <c r="A17" s="25" t="s">
        <v>75</v>
      </c>
      <c r="B17" s="28" t="s">
        <v>76</v>
      </c>
      <c r="C17" s="26">
        <v>6000000000</v>
      </c>
      <c r="D17" s="26">
        <f>D18</f>
        <v>530000000</v>
      </c>
      <c r="E17" s="26">
        <f t="shared" si="0"/>
        <v>6530000000</v>
      </c>
    </row>
    <row r="18" spans="1:5" ht="47.25">
      <c r="A18" s="23" t="s">
        <v>77</v>
      </c>
      <c r="B18" s="27" t="s">
        <v>105</v>
      </c>
      <c r="C18" s="32">
        <v>6000000000</v>
      </c>
      <c r="D18" s="32">
        <v>530000000</v>
      </c>
      <c r="E18" s="32">
        <f t="shared" si="0"/>
        <v>6530000000</v>
      </c>
    </row>
    <row r="19" spans="1:5" ht="50.25" customHeight="1">
      <c r="A19" s="25" t="s">
        <v>78</v>
      </c>
      <c r="B19" s="30" t="s">
        <v>79</v>
      </c>
      <c r="C19" s="26">
        <v>4900000000</v>
      </c>
      <c r="D19" s="26">
        <f>D20</f>
        <v>0</v>
      </c>
      <c r="E19" s="26">
        <f t="shared" si="0"/>
        <v>4900000000</v>
      </c>
    </row>
    <row r="20" spans="1:5" ht="47.25">
      <c r="A20" s="23" t="s">
        <v>80</v>
      </c>
      <c r="B20" s="29" t="s">
        <v>81</v>
      </c>
      <c r="C20" s="32">
        <v>4900000000</v>
      </c>
      <c r="D20" s="32"/>
      <c r="E20" s="32">
        <f t="shared" si="0"/>
        <v>4900000000</v>
      </c>
    </row>
    <row r="21" spans="1:5" ht="31.5">
      <c r="A21" s="25" t="s">
        <v>82</v>
      </c>
      <c r="B21" s="28" t="s">
        <v>109</v>
      </c>
      <c r="C21" s="26">
        <v>-305553700</v>
      </c>
      <c r="D21" s="26">
        <f>D22-D24</f>
        <v>3354584</v>
      </c>
      <c r="E21" s="26">
        <f t="shared" si="0"/>
        <v>-302199116</v>
      </c>
    </row>
    <row r="22" spans="1:5" ht="47.25">
      <c r="A22" s="25" t="s">
        <v>110</v>
      </c>
      <c r="B22" s="28" t="s">
        <v>111</v>
      </c>
      <c r="C22" s="26">
        <v>577933240</v>
      </c>
      <c r="D22" s="26">
        <f>D23</f>
        <v>3354584</v>
      </c>
      <c r="E22" s="26">
        <f t="shared" si="0"/>
        <v>581287824</v>
      </c>
    </row>
    <row r="23" spans="1:5" ht="63">
      <c r="A23" s="23" t="s">
        <v>112</v>
      </c>
      <c r="B23" s="29" t="s">
        <v>113</v>
      </c>
      <c r="C23" s="32">
        <v>577933240</v>
      </c>
      <c r="D23" s="32">
        <v>3354584</v>
      </c>
      <c r="E23" s="32">
        <f t="shared" si="0"/>
        <v>581287824</v>
      </c>
    </row>
    <row r="24" spans="1:5" ht="46.5" customHeight="1">
      <c r="A24" s="25" t="s">
        <v>83</v>
      </c>
      <c r="B24" s="28" t="s">
        <v>84</v>
      </c>
      <c r="C24" s="26">
        <v>883486940</v>
      </c>
      <c r="D24" s="26">
        <f>D25</f>
        <v>0</v>
      </c>
      <c r="E24" s="26">
        <f t="shared" si="0"/>
        <v>883486940</v>
      </c>
    </row>
    <row r="25" spans="1:5" ht="63">
      <c r="A25" s="23" t="s">
        <v>85</v>
      </c>
      <c r="B25" s="27" t="s">
        <v>86</v>
      </c>
      <c r="C25" s="32">
        <v>883486940</v>
      </c>
      <c r="D25" s="32"/>
      <c r="E25" s="32">
        <f t="shared" si="0"/>
        <v>883486940</v>
      </c>
    </row>
    <row r="26" spans="1:5" ht="47.25" hidden="1">
      <c r="A26" s="23"/>
      <c r="B26" s="30" t="s">
        <v>0</v>
      </c>
      <c r="C26" s="26">
        <v>0</v>
      </c>
      <c r="D26" s="26">
        <v>0</v>
      </c>
      <c r="E26" s="26">
        <f t="shared" si="0"/>
        <v>0</v>
      </c>
    </row>
    <row r="27" spans="1:5" ht="47.25" hidden="1">
      <c r="A27" s="23"/>
      <c r="B27" s="27" t="s">
        <v>1</v>
      </c>
      <c r="C27" s="26">
        <v>0</v>
      </c>
      <c r="D27" s="26">
        <v>0</v>
      </c>
      <c r="E27" s="26">
        <f t="shared" si="0"/>
        <v>0</v>
      </c>
    </row>
    <row r="28" spans="1:5" ht="31.5" hidden="1">
      <c r="A28" s="23"/>
      <c r="B28" s="27" t="s">
        <v>2</v>
      </c>
      <c r="C28" s="26">
        <v>0</v>
      </c>
      <c r="D28" s="26">
        <v>0</v>
      </c>
      <c r="E28" s="26">
        <f t="shared" si="0"/>
        <v>0</v>
      </c>
    </row>
    <row r="29" spans="1:5" s="36" customFormat="1" ht="47.25" hidden="1">
      <c r="A29" s="34" t="s">
        <v>64</v>
      </c>
      <c r="B29" s="35" t="s">
        <v>68</v>
      </c>
      <c r="C29" s="26">
        <v>0</v>
      </c>
      <c r="D29" s="26">
        <v>0</v>
      </c>
      <c r="E29" s="26">
        <f t="shared" si="0"/>
        <v>0</v>
      </c>
    </row>
    <row r="30" spans="1:5" s="36" customFormat="1" ht="31.5" hidden="1">
      <c r="A30" s="37" t="s">
        <v>65</v>
      </c>
      <c r="B30" s="38" t="s">
        <v>66</v>
      </c>
      <c r="C30" s="26">
        <v>0</v>
      </c>
      <c r="D30" s="26">
        <v>0</v>
      </c>
      <c r="E30" s="26">
        <f t="shared" si="0"/>
        <v>0</v>
      </c>
    </row>
    <row r="31" spans="1:5" ht="47.25">
      <c r="A31" s="25" t="s">
        <v>87</v>
      </c>
      <c r="B31" s="28" t="s">
        <v>29</v>
      </c>
      <c r="C31" s="26">
        <v>100000000</v>
      </c>
      <c r="D31" s="26">
        <f>D32</f>
        <v>0</v>
      </c>
      <c r="E31" s="26">
        <f t="shared" si="0"/>
        <v>100000000</v>
      </c>
    </row>
    <row r="32" spans="1:5" ht="47.25">
      <c r="A32" s="23" t="s">
        <v>114</v>
      </c>
      <c r="B32" s="29" t="s">
        <v>119</v>
      </c>
      <c r="C32" s="32">
        <v>100000000</v>
      </c>
      <c r="D32" s="32"/>
      <c r="E32" s="32">
        <f t="shared" si="0"/>
        <v>100000000</v>
      </c>
    </row>
    <row r="33" spans="1:5" ht="49.5" hidden="1" customHeight="1">
      <c r="A33" s="25" t="s">
        <v>47</v>
      </c>
      <c r="B33" s="33" t="s">
        <v>32</v>
      </c>
      <c r="C33" s="26">
        <v>0</v>
      </c>
      <c r="D33" s="26">
        <v>0</v>
      </c>
      <c r="E33" s="26">
        <f t="shared" si="0"/>
        <v>0</v>
      </c>
    </row>
    <row r="34" spans="1:5" ht="47.25" hidden="1">
      <c r="A34" s="23" t="s">
        <v>48</v>
      </c>
      <c r="B34" s="29" t="s">
        <v>55</v>
      </c>
      <c r="C34" s="26">
        <v>0</v>
      </c>
      <c r="D34" s="26">
        <v>0</v>
      </c>
      <c r="E34" s="26">
        <f t="shared" si="0"/>
        <v>0</v>
      </c>
    </row>
    <row r="35" spans="1:5" ht="30.75" customHeight="1">
      <c r="A35" s="25" t="s">
        <v>88</v>
      </c>
      <c r="B35" s="28" t="s">
        <v>104</v>
      </c>
      <c r="C35" s="26">
        <v>0</v>
      </c>
      <c r="D35" s="26">
        <f>D40-D36</f>
        <v>3564239</v>
      </c>
      <c r="E35" s="26">
        <f t="shared" si="0"/>
        <v>3564239</v>
      </c>
    </row>
    <row r="36" spans="1:5" ht="31.5">
      <c r="A36" s="25" t="s">
        <v>90</v>
      </c>
      <c r="B36" s="28" t="s">
        <v>140</v>
      </c>
      <c r="C36" s="26">
        <v>695000000</v>
      </c>
      <c r="D36" s="26">
        <f>D37+D38+D39</f>
        <v>0</v>
      </c>
      <c r="E36" s="26">
        <f t="shared" si="0"/>
        <v>695000000</v>
      </c>
    </row>
    <row r="37" spans="1:5" s="39" customFormat="1" ht="63" hidden="1">
      <c r="A37" s="23" t="s">
        <v>97</v>
      </c>
      <c r="B37" s="29" t="s">
        <v>98</v>
      </c>
      <c r="C37" s="26">
        <v>0</v>
      </c>
      <c r="D37" s="26"/>
      <c r="E37" s="26">
        <f t="shared" si="0"/>
        <v>0</v>
      </c>
    </row>
    <row r="38" spans="1:5" ht="78.75">
      <c r="A38" s="23" t="s">
        <v>101</v>
      </c>
      <c r="B38" s="29" t="s">
        <v>118</v>
      </c>
      <c r="C38" s="32">
        <v>50000000</v>
      </c>
      <c r="D38" s="32"/>
      <c r="E38" s="32">
        <f t="shared" si="0"/>
        <v>50000000</v>
      </c>
    </row>
    <row r="39" spans="1:5" s="24" customFormat="1" ht="78.75">
      <c r="A39" s="23" t="s">
        <v>106</v>
      </c>
      <c r="B39" s="29" t="s">
        <v>117</v>
      </c>
      <c r="C39" s="32">
        <v>645000000</v>
      </c>
      <c r="D39" s="32"/>
      <c r="E39" s="32">
        <f t="shared" si="0"/>
        <v>645000000</v>
      </c>
    </row>
    <row r="40" spans="1:5" ht="31.5" customHeight="1">
      <c r="A40" s="25" t="s">
        <v>89</v>
      </c>
      <c r="B40" s="28" t="s">
        <v>108</v>
      </c>
      <c r="C40" s="26">
        <v>695000000</v>
      </c>
      <c r="D40" s="26">
        <f>SUM(D41:D45)+D46+D47+D48</f>
        <v>3564239</v>
      </c>
      <c r="E40" s="26">
        <f t="shared" si="0"/>
        <v>698564239</v>
      </c>
    </row>
    <row r="41" spans="1:5" ht="62.25" hidden="1" customHeight="1">
      <c r="A41" s="23" t="s">
        <v>124</v>
      </c>
      <c r="B41" s="29" t="s">
        <v>125</v>
      </c>
      <c r="C41" s="26">
        <v>0</v>
      </c>
      <c r="D41" s="26"/>
      <c r="E41" s="26">
        <f t="shared" si="0"/>
        <v>0</v>
      </c>
    </row>
    <row r="42" spans="1:5" ht="80.25" hidden="1" customHeight="1">
      <c r="A42" s="23" t="s">
        <v>126</v>
      </c>
      <c r="B42" s="29" t="s">
        <v>131</v>
      </c>
      <c r="C42" s="26">
        <v>0</v>
      </c>
      <c r="D42" s="26"/>
      <c r="E42" s="26">
        <f t="shared" si="0"/>
        <v>0</v>
      </c>
    </row>
    <row r="43" spans="1:5" s="24" customFormat="1" ht="50.25" hidden="1" customHeight="1">
      <c r="A43" s="23" t="s">
        <v>99</v>
      </c>
      <c r="B43" s="29" t="s">
        <v>100</v>
      </c>
      <c r="C43" s="26">
        <v>0</v>
      </c>
      <c r="D43" s="26"/>
      <c r="E43" s="26">
        <f t="shared" si="0"/>
        <v>0</v>
      </c>
    </row>
    <row r="44" spans="1:5" ht="78.75">
      <c r="A44" s="23" t="s">
        <v>102</v>
      </c>
      <c r="B44" s="29" t="s">
        <v>115</v>
      </c>
      <c r="C44" s="32">
        <v>50000000</v>
      </c>
      <c r="D44" s="32"/>
      <c r="E44" s="32">
        <f t="shared" si="0"/>
        <v>50000000</v>
      </c>
    </row>
    <row r="45" spans="1:5" s="24" customFormat="1" ht="78.75">
      <c r="A45" s="23" t="s">
        <v>107</v>
      </c>
      <c r="B45" s="29" t="s">
        <v>116</v>
      </c>
      <c r="C45" s="32">
        <v>645000000</v>
      </c>
      <c r="D45" s="32"/>
      <c r="E45" s="32">
        <f t="shared" si="0"/>
        <v>645000000</v>
      </c>
    </row>
    <row r="46" spans="1:5" s="24" customFormat="1" ht="49.5" customHeight="1">
      <c r="A46" s="23" t="s">
        <v>99</v>
      </c>
      <c r="B46" s="29" t="s">
        <v>138</v>
      </c>
      <c r="C46" s="26"/>
      <c r="D46" s="32">
        <v>2804239</v>
      </c>
      <c r="E46" s="32">
        <f t="shared" si="0"/>
        <v>2804239</v>
      </c>
    </row>
    <row r="47" spans="1:5" s="24" customFormat="1" ht="63">
      <c r="A47" s="23" t="s">
        <v>124</v>
      </c>
      <c r="B47" s="29" t="s">
        <v>125</v>
      </c>
      <c r="C47" s="26"/>
      <c r="D47" s="32">
        <v>40000</v>
      </c>
      <c r="E47" s="32">
        <f t="shared" si="0"/>
        <v>40000</v>
      </c>
    </row>
    <row r="48" spans="1:5" s="24" customFormat="1" ht="78.75" collapsed="1">
      <c r="A48" s="23" t="s">
        <v>126</v>
      </c>
      <c r="B48" s="29" t="s">
        <v>131</v>
      </c>
      <c r="C48" s="32"/>
      <c r="D48" s="32">
        <v>720000</v>
      </c>
      <c r="E48" s="32">
        <f t="shared" si="0"/>
        <v>720000</v>
      </c>
    </row>
    <row r="49" spans="1:5" s="21" customFormat="1" ht="31.5">
      <c r="A49" s="25" t="s">
        <v>91</v>
      </c>
      <c r="B49" s="30" t="s">
        <v>92</v>
      </c>
      <c r="C49" s="26">
        <v>1424432466</v>
      </c>
      <c r="D49" s="26">
        <f>D51-D50</f>
        <v>640884734</v>
      </c>
      <c r="E49" s="26">
        <f t="shared" si="0"/>
        <v>2065317200</v>
      </c>
    </row>
    <row r="50" spans="1:5" s="21" customFormat="1" ht="31.5">
      <c r="A50" s="23" t="s">
        <v>94</v>
      </c>
      <c r="B50" s="27" t="s">
        <v>137</v>
      </c>
      <c r="C50" s="32">
        <v>47506873403</v>
      </c>
      <c r="D50" s="32"/>
      <c r="E50" s="32">
        <v>50000760934</v>
      </c>
    </row>
    <row r="51" spans="1:5" s="21" customFormat="1" ht="31.5">
      <c r="A51" s="23" t="s">
        <v>95</v>
      </c>
      <c r="B51" s="27" t="s">
        <v>96</v>
      </c>
      <c r="C51" s="32">
        <v>48931305869</v>
      </c>
      <c r="D51" s="32">
        <f>19180553+225068282+36790875+5443200+913035+497739+26727360+271402+250+254464159+5897000+65630879</f>
        <v>640884734</v>
      </c>
      <c r="E51" s="32">
        <v>52066078134</v>
      </c>
    </row>
    <row r="52" spans="1:5" ht="15.75" hidden="1">
      <c r="A52" s="23"/>
      <c r="B52" s="29"/>
      <c r="C52" s="26">
        <v>0</v>
      </c>
      <c r="D52" s="26">
        <v>0</v>
      </c>
      <c r="E52" s="26">
        <f t="shared" si="0"/>
        <v>0</v>
      </c>
    </row>
    <row r="53" spans="1:5" ht="16.5" customHeight="1">
      <c r="A53" s="23"/>
      <c r="B53" s="28" t="s">
        <v>135</v>
      </c>
      <c r="C53" s="26">
        <v>3168878766</v>
      </c>
      <c r="D53" s="26">
        <f>D11+D16+D21+D31+D35+D49</f>
        <v>1177803557</v>
      </c>
      <c r="E53" s="26">
        <f t="shared" si="0"/>
        <v>4346682323</v>
      </c>
    </row>
    <row r="55" spans="1:5" ht="12.75" hidden="1" customHeight="1">
      <c r="E55" s="45">
        <v>4346682323</v>
      </c>
    </row>
    <row r="56" spans="1:5" ht="12.75" hidden="1" customHeight="1">
      <c r="B56" s="41" t="s">
        <v>120</v>
      </c>
      <c r="C56" s="42"/>
      <c r="D56" s="42"/>
      <c r="E56" s="42"/>
    </row>
    <row r="57" spans="1:5" ht="12.75" hidden="1" customHeight="1">
      <c r="B57" s="41" t="s">
        <v>121</v>
      </c>
      <c r="C57" s="42"/>
      <c r="D57" s="42">
        <v>27496501</v>
      </c>
      <c r="E57" s="42"/>
    </row>
    <row r="58" spans="1:5" ht="12.75" hidden="1" customHeight="1">
      <c r="B58" s="41" t="s">
        <v>122</v>
      </c>
      <c r="C58" s="42"/>
      <c r="D58" s="42">
        <v>9920474</v>
      </c>
      <c r="E58" s="42"/>
    </row>
    <row r="59" spans="1:5" hidden="1">
      <c r="B59" s="41" t="s">
        <v>127</v>
      </c>
      <c r="C59" s="42"/>
      <c r="D59" s="42"/>
      <c r="E59" s="42"/>
    </row>
    <row r="60" spans="1:5" hidden="1">
      <c r="B60" s="41" t="s">
        <v>128</v>
      </c>
      <c r="C60" s="42"/>
      <c r="D60" s="42">
        <v>260361409</v>
      </c>
      <c r="E60" s="42"/>
    </row>
    <row r="61" spans="1:5" hidden="1">
      <c r="B61" s="41" t="s">
        <v>129</v>
      </c>
      <c r="C61" s="42"/>
      <c r="D61" s="42">
        <v>281039710</v>
      </c>
      <c r="E61" s="42"/>
    </row>
    <row r="62" spans="1:5" hidden="1">
      <c r="B62" s="41" t="s">
        <v>130</v>
      </c>
      <c r="C62" s="42"/>
      <c r="D62" s="42">
        <v>65630879</v>
      </c>
      <c r="E62" s="42"/>
    </row>
    <row r="63" spans="1:5" hidden="1">
      <c r="B63" s="41"/>
      <c r="C63" s="42"/>
      <c r="D63" s="42"/>
      <c r="E63" s="42"/>
    </row>
    <row r="64" spans="1:5" hidden="1">
      <c r="B64" s="41"/>
      <c r="C64" s="42"/>
      <c r="D64" s="42"/>
      <c r="E64" s="42"/>
    </row>
    <row r="65" spans="2:5" hidden="1">
      <c r="B65" s="41" t="s">
        <v>123</v>
      </c>
      <c r="C65" s="42"/>
      <c r="D65" s="42">
        <f>SUM(D56:D62)</f>
        <v>644448973</v>
      </c>
      <c r="E65" s="42"/>
    </row>
    <row r="66" spans="2:5">
      <c r="D66" s="42">
        <f>D65-D53</f>
        <v>-533354584</v>
      </c>
    </row>
    <row r="68" spans="2:5">
      <c r="D68" s="43"/>
    </row>
    <row r="69" spans="2:5">
      <c r="D69" s="44"/>
    </row>
    <row r="73" spans="2:5">
      <c r="E73" s="42"/>
    </row>
  </sheetData>
  <mergeCells count="7">
    <mergeCell ref="A9:B9"/>
    <mergeCell ref="A1:E1"/>
    <mergeCell ref="A2:E2"/>
    <mergeCell ref="A3:E3"/>
    <mergeCell ref="A6:E6"/>
    <mergeCell ref="A7:E7"/>
    <mergeCell ref="A8:E8"/>
  </mergeCells>
  <phoneticPr fontId="0" type="noConversion"/>
  <printOptions horizontalCentered="1"/>
  <pageMargins left="0.59055118110236227" right="0.39370078740157483" top="0.98425196850393704" bottom="0.78740157480314965" header="0.47244094488188981" footer="0.39370078740157483"/>
  <pageSetup paperSize="9" orientation="portrait" r:id="rId1"/>
  <headerFooter differentFirst="1" alignWithMargins="0">
    <oddHeader>&amp;C&amp;P</oddHead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evstigneeva</cp:lastModifiedBy>
  <cp:lastPrinted>2011-06-27T10:09:10Z</cp:lastPrinted>
  <dcterms:created xsi:type="dcterms:W3CDTF">2002-10-06T09:19:10Z</dcterms:created>
  <dcterms:modified xsi:type="dcterms:W3CDTF">2011-07-01T08:58:16Z</dcterms:modified>
</cp:coreProperties>
</file>