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75" windowWidth="14580" windowHeight="12750"/>
  </bookViews>
  <sheets>
    <sheet name="Лист1" sheetId="1" r:id="rId1"/>
  </sheets>
  <definedNames>
    <definedName name="_xlnm.Print_Titles" localSheetId="0">Лист1!$7:$7</definedName>
    <definedName name="_xlnm.Print_Area" localSheetId="0">Лист1!$B$1:$E$87</definedName>
  </definedNames>
  <calcPr calcId="145621"/>
</workbook>
</file>

<file path=xl/calcChain.xml><?xml version="1.0" encoding="utf-8"?>
<calcChain xmlns="http://schemas.openxmlformats.org/spreadsheetml/2006/main">
  <c r="E47" i="1" l="1"/>
  <c r="D47" i="1"/>
  <c r="E44" i="1"/>
  <c r="D44" i="1"/>
  <c r="E42" i="1"/>
  <c r="D42" i="1"/>
  <c r="E39" i="1"/>
  <c r="D39" i="1"/>
  <c r="E35" i="1"/>
  <c r="D35" i="1"/>
  <c r="E33" i="1"/>
  <c r="D33" i="1"/>
  <c r="E28" i="1"/>
  <c r="D28" i="1"/>
  <c r="D25" i="1" s="1"/>
  <c r="D8" i="1" s="1"/>
  <c r="E25" i="1"/>
  <c r="E23" i="1"/>
  <c r="D23" i="1"/>
  <c r="E20" i="1"/>
  <c r="D20" i="1"/>
  <c r="E16" i="1"/>
  <c r="D16" i="1"/>
  <c r="E14" i="1"/>
  <c r="D14" i="1"/>
  <c r="E12" i="1"/>
  <c r="D12" i="1"/>
  <c r="E9" i="1"/>
  <c r="D9" i="1"/>
  <c r="E8" i="1" l="1"/>
  <c r="E74" i="1"/>
  <c r="E51" i="1" l="1"/>
  <c r="E58" i="1" l="1"/>
  <c r="D74" i="1"/>
  <c r="D58" i="1"/>
  <c r="D51" i="1"/>
  <c r="E85" i="1" l="1"/>
  <c r="E84" i="1" s="1"/>
  <c r="D85" i="1"/>
  <c r="D84" i="1" s="1"/>
  <c r="D50" i="1"/>
  <c r="E50" i="1" l="1"/>
  <c r="E49" i="1" s="1"/>
  <c r="D49" i="1"/>
  <c r="E87" i="1" l="1"/>
  <c r="D87" i="1" l="1"/>
</calcChain>
</file>

<file path=xl/sharedStrings.xml><?xml version="1.0" encoding="utf-8"?>
<sst xmlns="http://schemas.openxmlformats.org/spreadsheetml/2006/main" count="167" uniqueCount="167">
  <si>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</si>
  <si>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</si>
  <si>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</si>
  <si>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</si>
  <si>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</si>
  <si>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</si>
  <si>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</si>
  <si>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</si>
  <si>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</si>
  <si>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</si>
  <si>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</si>
  <si>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</si>
  <si>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</si>
  <si>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</si>
  <si>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</si>
  <si>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</si>
  <si>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</si>
  <si>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</si>
  <si>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</si>
  <si>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</si>
  <si>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</si>
  <si>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</si>
  <si>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</si>
  <si>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</si>
  <si>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</si>
  <si>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</si>
  <si>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</si>
  <si>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</si>
  <si>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</si>
  <si>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</si>
  <si>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</si>
  <si>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</si>
  <si>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</si>
  <si>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</si>
  <si>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</si>
  <si>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</si>
  <si>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</si>
  <si>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</si>
  <si>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</si>
  <si>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</si>
  <si>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</si>
  <si>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</si>
  <si>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</si>
  <si>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</si>
  <si>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</si>
  <si>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</si>
  <si>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</si>
  <si>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</si>
  <si>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</si>
  <si>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</si>
  <si>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</si>
  <si>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</si>
  <si>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</si>
  <si>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</si>
  <si>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</si>
  <si>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</si>
  <si>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</si>
  <si>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</si>
  <si>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</si>
  <si>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</si>
  <si>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</si>
  <si>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</si>
  <si>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</si>
  <si>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</si>
  <si>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</si>
  <si>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</si>
  <si>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</si>
  <si>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</si>
  <si>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</si>
  <si>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</si>
  <si>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</si>
  <si>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</si>
  <si>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</si>
  <si>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</si>
  <si>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</si>
  <si>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</si>
  <si>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</si>
  <si>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</si>
  <si>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</si>
  <si>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</si>
  <si>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</si>
  <si>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</si>
  <si>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000 2 02 03004 02 0000 151</t>
  </si>
  <si>
    <t>000 2 02 03011 02 0000 151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</si>
  <si>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</si>
  <si>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</si>
  <si>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</si>
  <si>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</si>
  <si>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</si>
  <si>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</si>
  <si>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</si>
  <si>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</si>
  <si>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</si>
  <si>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</si>
  <si>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</si>
  <si>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</si>
  <si>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</si>
  <si>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</si>
  <si>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</si>
  <si>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</si>
  <si>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</si>
  <si>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 к Закону Ярославской области</t>
  </si>
  <si>
    <t>000 2 02 03998 02 0000 151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</si>
  <si>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</si>
  <si>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</si>
  <si>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000 2 02 03020 02 0000 151</t>
  </si>
  <si>
    <t>000 2 02 04002 02 0000 151</t>
  </si>
  <si>
    <t>000 2 02 04001 02 0000 151</t>
  </si>
  <si>
    <t>000 2 02 03007 02 0000 151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</si>
  <si>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</si>
  <si>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</si>
  <si>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</si>
  <si>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</si>
  <si>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000 2 02 03122 02 0000 151</t>
  </si>
  <si>
    <t>Итого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</si>
  <si>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</si>
  <si>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</si>
  <si>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</si>
  <si>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</si>
  <si>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</si>
  <si>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Единая субвенция бюджетам субъектов Российской Федерации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</si>
  <si>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</si>
  <si>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</si>
  <si>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</si>
  <si>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</si>
  <si>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</si>
  <si>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</si>
  <si>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</si>
  <si>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</si>
  <si>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</si>
  <si>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</si>
  <si>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2017 год
(руб.)</t>
  </si>
  <si>
    <t>от _______________  № _____</t>
  </si>
  <si>
    <t>000 2 02 02174 02 0000 151</t>
  </si>
  <si>
    <t>000 2 02 02184 02 0000 151</t>
  </si>
  <si>
    <t>000 2 02 02185 02 0000 151</t>
  </si>
  <si>
    <t>000 2 02 02186 02 0000 151</t>
  </si>
  <si>
    <t>Субсидии бюджетам субъектов Российской Федерации на возмещение части затрат на приобретение элитных семян</t>
  </si>
  <si>
    <t xml:space="preserve"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  </t>
  </si>
  <si>
    <t xml:space="preserve">Субсидии бюджетам субъектов Российской Федерации на поддержку племенного животноводства  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</si>
  <si>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</si>
  <si>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000 2 02 03121 02 0000 151</t>
  </si>
  <si>
    <t>Субвенции бюджетам субъектов Российской Федерации на проведение Всероссийской сельскохозяйственной переписи в 2016 году</t>
  </si>
  <si>
    <t>000 2 02 04056 02 0000 151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</si>
  <si>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
</t>
  </si>
  <si>
    <t>000 2 02 03123 02 0000 151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</si>
  <si>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</si>
  <si>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</si>
  <si>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</si>
  <si>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</si>
  <si>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</si>
  <si>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</si>
  <si>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</si>
  <si>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</si>
  <si>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</si>
  <si>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</si>
  <si>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</si>
  <si>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</si>
  <si>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Субсидии бюджетам бюджетной системы  Российской Федерации (межбюджетные субсидии)</t>
  </si>
  <si>
    <t>000 2 03 00000 00 0000 000</t>
  </si>
  <si>
    <t>Безвозмездные поступления от государственных (муниципальных) организаций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</si>
  <si>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                "О ветеранах" и от 24 ноября 1995 года № 181-ФЗ                                          "О социальной защите инвалидов в Российской Федерации"</t>
  </si>
  <si>
    <t>2018 год
(руб.)</t>
  </si>
  <si>
    <t>Прогнозируемые доходы областного бюджета на плановый период 2017 и 2018 годов                                                  в соответствии с классификацией доходов бюджетов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</si>
  <si>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</si>
  <si>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Приложение 6</t>
  </si>
  <si>
    <t>000 1 11 05322 02 0000 120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</si>
</sst>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40">
    <xf numFmtId="0" fontId="0" fillId="0" borderId="0" xfId="0"/>
    <xf numFmtId="3" fontId="7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/>
    <xf numFmtId="0" fontId="9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vertical="top"/>
    </xf>
    <xf numFmtId="0" fontId="3" fillId="2" borderId="0" xfId="0" applyFont="1" applyFill="1" applyAlignment="1">
      <alignment wrapText="1"/>
    </xf>
    <xf numFmtId="3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7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justify" vertical="justify"/>
    </xf>
    <xf numFmtId="0" fontId="10" fillId="2" borderId="1" xfId="0" applyFont="1" applyFill="1" applyBorder="1" applyAlignment="1">
      <alignment vertical="top"/>
    </xf>
    <xf numFmtId="3" fontId="9" fillId="2" borderId="1" xfId="0" applyNumberFormat="1" applyFont="1" applyFill="1" applyBorder="1" applyAlignment="1">
      <alignment horizontal="right"/>
    </xf>
    <xf numFmtId="3" fontId="9" fillId="2" borderId="1" xfId="0" applyNumberFormat="1" applyFont="1" applyFill="1" applyBorder="1" applyAlignment="1"/>
    <xf numFmtId="0" fontId="2" fillId="2" borderId="0" xfId="0" applyFont="1" applyFill="1" applyAlignment="1"/>
    <xf numFmtId="3" fontId="13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1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abSelected="1" view="pageBreakPreview" zoomScaleNormal="100" zoomScaleSheetLayoutView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34" sqref="D34"/>
    </sheetView>
  </sheetViews>
  <sheetFormatPr defaultColWidth="9.140625" defaultRowHeight="15.75" x14ac:dyDescent="0.25"/>
  <cols>
    <col min="1" max="1" width="1" style="10" customWidth="1"/>
    <col min="2" max="2" width="27.85546875" style="11" customWidth="1"/>
    <col min="3" max="3" width="51.85546875" style="28" customWidth="1"/>
    <col min="4" max="4" width="20.42578125" style="10" customWidth="1"/>
    <col min="5" max="5" width="21.140625" style="10" customWidth="1"/>
    <col min="6" max="6" width="29.5703125" style="10" customWidth="1"/>
    <col min="7" max="16384" width="9.140625" style="10"/>
  </cols>
  <sheetData>
    <row r="1" spans="1:5" x14ac:dyDescent="0.25">
      <c r="B1" s="38" t="s">
        <v>165</v>
      </c>
      <c r="C1" s="38"/>
      <c r="D1" s="38"/>
      <c r="E1" s="38"/>
    </row>
    <row r="2" spans="1:5" x14ac:dyDescent="0.25">
      <c r="B2" s="38" t="s">
        <v>101</v>
      </c>
      <c r="C2" s="38"/>
      <c r="D2" s="38"/>
      <c r="E2" s="38"/>
    </row>
    <row r="3" spans="1:5" x14ac:dyDescent="0.25">
      <c r="B3" s="38" t="s">
        <v>132</v>
      </c>
      <c r="C3" s="38"/>
      <c r="D3" s="38"/>
      <c r="E3" s="38"/>
    </row>
    <row r="4" spans="1:5" x14ac:dyDescent="0.25">
      <c r="C4" s="12"/>
    </row>
    <row r="5" spans="1:5" ht="46.5" customHeight="1" x14ac:dyDescent="0.3">
      <c r="B5" s="39" t="s">
        <v>163</v>
      </c>
      <c r="C5" s="39"/>
      <c r="D5" s="39"/>
      <c r="E5" s="39"/>
    </row>
    <row r="6" spans="1:5" ht="18.75" x14ac:dyDescent="0.3">
      <c r="B6" s="37"/>
      <c r="C6" s="37"/>
      <c r="D6" s="37"/>
      <c r="E6" s="37"/>
    </row>
    <row r="7" spans="1:5" ht="35.25" customHeight="1" x14ac:dyDescent="0.25">
      <c r="A7" s="13"/>
      <c r="B7" s="14" t="s">
        <v>0</v>
      </c>
      <c r="C7" s="14" t="s">
        <v>1</v>
      </c>
      <c r="D7" s="15" t="s">
        <v>131</v>
      </c>
      <c r="E7" s="15" t="s">
        <v>162</v>
      </c>
    </row>
    <row r="8" spans="1:5" x14ac:dyDescent="0.25">
      <c r="B8" s="16" t="s">
        <v>2</v>
      </c>
      <c r="C8" s="16" t="s">
        <v>3</v>
      </c>
      <c r="D8" s="3">
        <f>SUM(D9+D12+D14+D16+D20+D23+D25+D35+D39+D42+D44+D47)</f>
        <v>51026754420</v>
      </c>
      <c r="E8" s="3">
        <f>SUM(E9+E12+E14+E16+E20+E23+E25+E35+E39+E42+E44+E47)</f>
        <v>54871540820</v>
      </c>
    </row>
    <row r="9" spans="1:5" x14ac:dyDescent="0.25">
      <c r="B9" s="16" t="s">
        <v>62</v>
      </c>
      <c r="C9" s="16" t="s">
        <v>4</v>
      </c>
      <c r="D9" s="3">
        <f>D10+D11</f>
        <v>27909930000</v>
      </c>
      <c r="E9" s="3">
        <f>E10+E11</f>
        <v>31082499000</v>
      </c>
    </row>
    <row r="10" spans="1:5" x14ac:dyDescent="0.25">
      <c r="B10" s="5" t="s">
        <v>63</v>
      </c>
      <c r="C10" s="5" t="s">
        <v>5</v>
      </c>
      <c r="D10" s="4">
        <v>11853980000</v>
      </c>
      <c r="E10" s="4">
        <v>13276450000</v>
      </c>
    </row>
    <row r="11" spans="1:5" ht="21" customHeight="1" x14ac:dyDescent="0.25">
      <c r="B11" s="5" t="s">
        <v>61</v>
      </c>
      <c r="C11" s="5" t="s">
        <v>6</v>
      </c>
      <c r="D11" s="20">
        <v>16055950000</v>
      </c>
      <c r="E11" s="4">
        <v>17806049000</v>
      </c>
    </row>
    <row r="12" spans="1:5" ht="47.25" customHeight="1" x14ac:dyDescent="0.25">
      <c r="B12" s="16" t="s">
        <v>7</v>
      </c>
      <c r="C12" s="16" t="s">
        <v>8</v>
      </c>
      <c r="D12" s="3">
        <f>D13</f>
        <v>12323964200</v>
      </c>
      <c r="E12" s="3">
        <f t="shared" ref="E12" si="0">E13</f>
        <v>12766064200</v>
      </c>
    </row>
    <row r="13" spans="1:5" ht="48.75" customHeight="1" x14ac:dyDescent="0.25">
      <c r="B13" s="5" t="s">
        <v>9</v>
      </c>
      <c r="C13" s="5" t="s">
        <v>10</v>
      </c>
      <c r="D13" s="20">
        <v>12323964200</v>
      </c>
      <c r="E13" s="20">
        <v>12766064200</v>
      </c>
    </row>
    <row r="14" spans="1:5" ht="24.75" customHeight="1" x14ac:dyDescent="0.25">
      <c r="B14" s="16" t="s">
        <v>59</v>
      </c>
      <c r="C14" s="16" t="s">
        <v>11</v>
      </c>
      <c r="D14" s="3">
        <f>D15</f>
        <v>1892700000</v>
      </c>
      <c r="E14" s="3">
        <f t="shared" ref="E14" si="1">E15</f>
        <v>1871900000</v>
      </c>
    </row>
    <row r="15" spans="1:5" ht="36" customHeight="1" x14ac:dyDescent="0.25">
      <c r="B15" s="5" t="s">
        <v>60</v>
      </c>
      <c r="C15" s="5" t="s">
        <v>12</v>
      </c>
      <c r="D15" s="20">
        <v>1892700000</v>
      </c>
      <c r="E15" s="4">
        <v>1871900000</v>
      </c>
    </row>
    <row r="16" spans="1:5" ht="24" customHeight="1" x14ac:dyDescent="0.25">
      <c r="B16" s="16" t="s">
        <v>54</v>
      </c>
      <c r="C16" s="16" t="s">
        <v>13</v>
      </c>
      <c r="D16" s="3">
        <f>SUM(D17:D19)</f>
        <v>7870370000</v>
      </c>
      <c r="E16" s="3">
        <f t="shared" ref="E16" si="2">SUM(E17:E19)</f>
        <v>8134620000</v>
      </c>
    </row>
    <row r="17" spans="2:5" ht="17.25" customHeight="1" x14ac:dyDescent="0.25">
      <c r="B17" s="5" t="s">
        <v>55</v>
      </c>
      <c r="C17" s="5" t="s">
        <v>14</v>
      </c>
      <c r="D17" s="4">
        <v>6755870000</v>
      </c>
      <c r="E17" s="4">
        <v>7017020000</v>
      </c>
    </row>
    <row r="18" spans="2:5" ht="18" customHeight="1" x14ac:dyDescent="0.25">
      <c r="B18" s="5" t="s">
        <v>56</v>
      </c>
      <c r="C18" s="5" t="s">
        <v>15</v>
      </c>
      <c r="D18" s="20">
        <v>1112200000</v>
      </c>
      <c r="E18" s="4">
        <v>1115300000</v>
      </c>
    </row>
    <row r="19" spans="2:5" x14ac:dyDescent="0.25">
      <c r="B19" s="5" t="s">
        <v>69</v>
      </c>
      <c r="C19" s="5" t="s">
        <v>70</v>
      </c>
      <c r="D19" s="20">
        <v>2300000</v>
      </c>
      <c r="E19" s="20">
        <v>2300000</v>
      </c>
    </row>
    <row r="20" spans="2:5" ht="31.5" x14ac:dyDescent="0.25">
      <c r="B20" s="16" t="s">
        <v>57</v>
      </c>
      <c r="C20" s="16" t="s">
        <v>16</v>
      </c>
      <c r="D20" s="3">
        <f>SUM(D21:D22)</f>
        <v>14750000</v>
      </c>
      <c r="E20" s="3">
        <f>SUM(E21:E22)</f>
        <v>15460000</v>
      </c>
    </row>
    <row r="21" spans="2:5" ht="21" customHeight="1" x14ac:dyDescent="0.25">
      <c r="B21" s="30" t="s">
        <v>150</v>
      </c>
      <c r="C21" s="30" t="s">
        <v>151</v>
      </c>
      <c r="D21" s="31">
        <v>11250000</v>
      </c>
      <c r="E21" s="31">
        <v>11960000</v>
      </c>
    </row>
    <row r="22" spans="2:5" ht="18.75" customHeight="1" x14ac:dyDescent="0.25">
      <c r="B22" s="5" t="s">
        <v>58</v>
      </c>
      <c r="C22" s="5" t="s">
        <v>17</v>
      </c>
      <c r="D22" s="20">
        <v>3500000</v>
      </c>
      <c r="E22" s="20">
        <v>3500000</v>
      </c>
    </row>
    <row r="23" spans="2:5" ht="18.75" customHeight="1" x14ac:dyDescent="0.25">
      <c r="B23" s="16" t="s">
        <v>18</v>
      </c>
      <c r="C23" s="16" t="s">
        <v>19</v>
      </c>
      <c r="D23" s="3">
        <f>D24</f>
        <v>212684500</v>
      </c>
      <c r="E23" s="3">
        <f>E24</f>
        <v>212681900</v>
      </c>
    </row>
    <row r="24" spans="2:5" ht="51" customHeight="1" x14ac:dyDescent="0.25">
      <c r="B24" s="5" t="s">
        <v>20</v>
      </c>
      <c r="C24" s="5" t="s">
        <v>21</v>
      </c>
      <c r="D24" s="31">
        <v>212684500</v>
      </c>
      <c r="E24" s="31">
        <v>212681900</v>
      </c>
    </row>
    <row r="25" spans="2:5" ht="51" customHeight="1" x14ac:dyDescent="0.25">
      <c r="B25" s="16" t="s">
        <v>22</v>
      </c>
      <c r="C25" s="16" t="s">
        <v>23</v>
      </c>
      <c r="D25" s="3">
        <f>SUM(D26,D27,D28,D33)</f>
        <v>60798420</v>
      </c>
      <c r="E25" s="3">
        <f>SUM(E26,E27,E28,E33)</f>
        <v>43118420</v>
      </c>
    </row>
    <row r="26" spans="2:5" ht="68.25" customHeight="1" x14ac:dyDescent="0.25">
      <c r="B26" s="5" t="s">
        <v>53</v>
      </c>
      <c r="C26" s="5" t="s">
        <v>24</v>
      </c>
      <c r="D26" s="31">
        <v>3581000</v>
      </c>
      <c r="E26" s="31">
        <v>3919000</v>
      </c>
    </row>
    <row r="27" spans="2:5" ht="51" customHeight="1" x14ac:dyDescent="0.25">
      <c r="B27" s="5" t="s">
        <v>52</v>
      </c>
      <c r="C27" s="5" t="s">
        <v>25</v>
      </c>
      <c r="D27" s="20">
        <v>20000000</v>
      </c>
      <c r="E27" s="4"/>
    </row>
    <row r="28" spans="2:5" ht="116.25" customHeight="1" x14ac:dyDescent="0.25">
      <c r="B28" s="5" t="s">
        <v>26</v>
      </c>
      <c r="C28" s="5" t="s">
        <v>64</v>
      </c>
      <c r="D28" s="20">
        <f>D29+D30+D31+D32</f>
        <v>22664420</v>
      </c>
      <c r="E28" s="20">
        <f>E29+E30+E31+E32</f>
        <v>23264420</v>
      </c>
    </row>
    <row r="29" spans="2:5" ht="114" customHeight="1" x14ac:dyDescent="0.25">
      <c r="B29" s="6" t="s">
        <v>51</v>
      </c>
      <c r="C29" s="6" t="s">
        <v>65</v>
      </c>
      <c r="D29" s="32">
        <v>17300000</v>
      </c>
      <c r="E29" s="4">
        <v>17900000</v>
      </c>
    </row>
    <row r="30" spans="2:5" ht="111.75" customHeight="1" x14ac:dyDescent="0.25">
      <c r="B30" s="6" t="s">
        <v>50</v>
      </c>
      <c r="C30" s="6" t="s">
        <v>66</v>
      </c>
      <c r="D30" s="32">
        <v>5358420</v>
      </c>
      <c r="E30" s="32">
        <v>5358420</v>
      </c>
    </row>
    <row r="31" spans="2:5" ht="163.5" customHeight="1" x14ac:dyDescent="0.25">
      <c r="B31" s="6" t="s">
        <v>152</v>
      </c>
      <c r="C31" s="6" t="s">
        <v>153</v>
      </c>
      <c r="D31" s="32">
        <v>2000</v>
      </c>
      <c r="E31" s="32">
        <v>2000</v>
      </c>
    </row>
    <row r="32" spans="2:5" ht="147" customHeight="1" x14ac:dyDescent="0.25">
      <c r="B32" s="6" t="s">
        <v>166</v>
      </c>
      <c r="C32" s="6" t="s">
        <v>164</v>
      </c>
      <c r="D32" s="32">
        <v>4000</v>
      </c>
      <c r="E32" s="32">
        <v>4000</v>
      </c>
    </row>
    <row r="33" spans="2:6" ht="35.25" customHeight="1" x14ac:dyDescent="0.25">
      <c r="B33" s="5" t="s">
        <v>27</v>
      </c>
      <c r="C33" s="5" t="s">
        <v>28</v>
      </c>
      <c r="D33" s="4">
        <f>D34</f>
        <v>14553000</v>
      </c>
      <c r="E33" s="4">
        <f>E34</f>
        <v>15935000</v>
      </c>
    </row>
    <row r="34" spans="2:6" ht="79.5" customHeight="1" x14ac:dyDescent="0.25">
      <c r="B34" s="6" t="s">
        <v>49</v>
      </c>
      <c r="C34" s="6" t="s">
        <v>29</v>
      </c>
      <c r="D34" s="26">
        <v>14553000</v>
      </c>
      <c r="E34" s="1">
        <v>15935000</v>
      </c>
    </row>
    <row r="35" spans="2:6" ht="36" customHeight="1" x14ac:dyDescent="0.25">
      <c r="B35" s="16" t="s">
        <v>30</v>
      </c>
      <c r="C35" s="16" t="s">
        <v>31</v>
      </c>
      <c r="D35" s="3">
        <f>SUM(D36:D38)</f>
        <v>93092200</v>
      </c>
      <c r="E35" s="3">
        <f>SUM(E36:E38)</f>
        <v>96152200</v>
      </c>
    </row>
    <row r="36" spans="2:6" ht="35.25" customHeight="1" x14ac:dyDescent="0.25">
      <c r="B36" s="5" t="s">
        <v>48</v>
      </c>
      <c r="C36" s="5" t="s">
        <v>32</v>
      </c>
      <c r="D36" s="31">
        <v>72520000</v>
      </c>
      <c r="E36" s="31">
        <v>75580000</v>
      </c>
    </row>
    <row r="37" spans="2:6" ht="17.25" customHeight="1" x14ac:dyDescent="0.25">
      <c r="B37" s="5" t="s">
        <v>68</v>
      </c>
      <c r="C37" s="5" t="s">
        <v>33</v>
      </c>
      <c r="D37" s="20">
        <v>2364400</v>
      </c>
      <c r="E37" s="4">
        <v>2364400</v>
      </c>
    </row>
    <row r="38" spans="2:6" ht="18" customHeight="1" x14ac:dyDescent="0.25">
      <c r="B38" s="5" t="s">
        <v>47</v>
      </c>
      <c r="C38" s="5" t="s">
        <v>34</v>
      </c>
      <c r="D38" s="20">
        <v>18207800</v>
      </c>
      <c r="E38" s="20">
        <v>18207800</v>
      </c>
    </row>
    <row r="39" spans="2:6" ht="35.25" customHeight="1" x14ac:dyDescent="0.25">
      <c r="B39" s="16" t="s">
        <v>35</v>
      </c>
      <c r="C39" s="16" t="s">
        <v>67</v>
      </c>
      <c r="D39" s="3">
        <f>SUM(D40:D41)</f>
        <v>36245100</v>
      </c>
      <c r="E39" s="3">
        <f>SUM(E40:E41)</f>
        <v>36825100</v>
      </c>
    </row>
    <row r="40" spans="2:6" ht="21" customHeight="1" x14ac:dyDescent="0.25">
      <c r="B40" s="17" t="s">
        <v>154</v>
      </c>
      <c r="C40" s="18" t="s">
        <v>155</v>
      </c>
      <c r="D40" s="31">
        <v>23155000</v>
      </c>
      <c r="E40" s="31">
        <v>23165000</v>
      </c>
    </row>
    <row r="41" spans="2:6" ht="17.25" customHeight="1" x14ac:dyDescent="0.25">
      <c r="B41" s="17" t="s">
        <v>156</v>
      </c>
      <c r="C41" s="33" t="s">
        <v>157</v>
      </c>
      <c r="D41" s="20">
        <v>13090100</v>
      </c>
      <c r="E41" s="4">
        <v>13660100</v>
      </c>
      <c r="F41" s="19"/>
    </row>
    <row r="42" spans="2:6" ht="36.75" customHeight="1" x14ac:dyDescent="0.25">
      <c r="B42" s="16" t="s">
        <v>36</v>
      </c>
      <c r="C42" s="16" t="s">
        <v>37</v>
      </c>
      <c r="D42" s="3">
        <f>SUM(D43,)</f>
        <v>7220000</v>
      </c>
      <c r="E42" s="3">
        <f>SUM(E43,)</f>
        <v>7220000</v>
      </c>
      <c r="F42" s="19"/>
    </row>
    <row r="43" spans="2:6" ht="99.75" customHeight="1" x14ac:dyDescent="0.25">
      <c r="B43" s="5" t="s">
        <v>38</v>
      </c>
      <c r="C43" s="5" t="s">
        <v>130</v>
      </c>
      <c r="D43" s="20">
        <v>7220000</v>
      </c>
      <c r="E43" s="20">
        <v>7220000</v>
      </c>
    </row>
    <row r="44" spans="2:6" ht="19.5" customHeight="1" x14ac:dyDescent="0.25">
      <c r="B44" s="16" t="s">
        <v>39</v>
      </c>
      <c r="C44" s="16" t="s">
        <v>40</v>
      </c>
      <c r="D44" s="3">
        <f>SUM(D45:D46)</f>
        <v>600000000</v>
      </c>
      <c r="E44" s="3">
        <f>SUM(E45:E46)</f>
        <v>600000000</v>
      </c>
    </row>
    <row r="45" spans="2:6" ht="51.75" customHeight="1" x14ac:dyDescent="0.25">
      <c r="B45" s="34" t="s">
        <v>71</v>
      </c>
      <c r="C45" s="34" t="s">
        <v>72</v>
      </c>
      <c r="D45" s="35">
        <v>560000000</v>
      </c>
      <c r="E45" s="35">
        <v>560000000</v>
      </c>
    </row>
    <row r="46" spans="2:6" ht="67.5" customHeight="1" x14ac:dyDescent="0.25">
      <c r="B46" s="5" t="s">
        <v>41</v>
      </c>
      <c r="C46" s="5" t="s">
        <v>42</v>
      </c>
      <c r="D46" s="20">
        <v>40000000</v>
      </c>
      <c r="E46" s="20">
        <v>40000000</v>
      </c>
    </row>
    <row r="47" spans="2:6" ht="21" customHeight="1" x14ac:dyDescent="0.25">
      <c r="B47" s="16" t="s">
        <v>43</v>
      </c>
      <c r="C47" s="16" t="s">
        <v>44</v>
      </c>
      <c r="D47" s="3">
        <f>D48</f>
        <v>5000000</v>
      </c>
      <c r="E47" s="3">
        <f>E48</f>
        <v>5000000</v>
      </c>
    </row>
    <row r="48" spans="2:6" ht="36" customHeight="1" x14ac:dyDescent="0.25">
      <c r="B48" s="5" t="s">
        <v>45</v>
      </c>
      <c r="C48" s="5" t="s">
        <v>46</v>
      </c>
      <c r="D48" s="20">
        <v>5000000</v>
      </c>
      <c r="E48" s="4">
        <v>5000000</v>
      </c>
    </row>
    <row r="49" spans="1:5" ht="17.25" customHeight="1" x14ac:dyDescent="0.25">
      <c r="A49" s="21"/>
      <c r="B49" s="16" t="s">
        <v>73</v>
      </c>
      <c r="C49" s="16" t="s">
        <v>74</v>
      </c>
      <c r="D49" s="2">
        <f t="shared" ref="D49:E49" si="3">SUM(D50,D85)</f>
        <v>149108000</v>
      </c>
      <c r="E49" s="2">
        <f t="shared" si="3"/>
        <v>0</v>
      </c>
    </row>
    <row r="50" spans="1:5" ht="35.25" hidden="1" customHeight="1" x14ac:dyDescent="0.25">
      <c r="A50" s="21"/>
      <c r="B50" s="16" t="s">
        <v>75</v>
      </c>
      <c r="C50" s="16" t="s">
        <v>76</v>
      </c>
      <c r="D50" s="3">
        <f t="shared" ref="D50:E50" si="4">SUM(D51,D58,D74)</f>
        <v>0</v>
      </c>
      <c r="E50" s="3">
        <f t="shared" si="4"/>
        <v>0</v>
      </c>
    </row>
    <row r="51" spans="1:5" ht="37.5" hidden="1" customHeight="1" x14ac:dyDescent="0.25">
      <c r="A51" s="21"/>
      <c r="B51" s="16" t="s">
        <v>77</v>
      </c>
      <c r="C51" s="16" t="s">
        <v>158</v>
      </c>
      <c r="D51" s="2">
        <f t="shared" ref="D51:E51" si="5">SUM(D52:D57)</f>
        <v>0</v>
      </c>
      <c r="E51" s="2">
        <f t="shared" si="5"/>
        <v>0</v>
      </c>
    </row>
    <row r="52" spans="1:5" ht="51" hidden="1" customHeight="1" x14ac:dyDescent="0.25">
      <c r="A52" s="21"/>
      <c r="B52" s="6" t="s">
        <v>148</v>
      </c>
      <c r="C52" s="6" t="s">
        <v>149</v>
      </c>
      <c r="D52" s="1"/>
      <c r="E52" s="1"/>
    </row>
    <row r="53" spans="1:5" ht="83.25" hidden="1" customHeight="1" x14ac:dyDescent="0.25">
      <c r="A53" s="21"/>
      <c r="B53" s="6" t="s">
        <v>109</v>
      </c>
      <c r="C53" s="22" t="s">
        <v>129</v>
      </c>
      <c r="D53" s="1"/>
      <c r="E53" s="1"/>
    </row>
    <row r="54" spans="1:5" ht="53.25" hidden="1" customHeight="1" x14ac:dyDescent="0.25">
      <c r="A54" s="21"/>
      <c r="B54" s="6" t="s">
        <v>133</v>
      </c>
      <c r="C54" s="22" t="s">
        <v>137</v>
      </c>
      <c r="D54" s="1"/>
      <c r="E54" s="1"/>
    </row>
    <row r="55" spans="1:5" ht="67.5" hidden="1" customHeight="1" x14ac:dyDescent="0.25">
      <c r="A55" s="21"/>
      <c r="B55" s="6" t="s">
        <v>134</v>
      </c>
      <c r="C55" s="22" t="s">
        <v>138</v>
      </c>
      <c r="D55" s="1"/>
      <c r="E55" s="1"/>
    </row>
    <row r="56" spans="1:5" ht="53.25" hidden="1" customHeight="1" x14ac:dyDescent="0.25">
      <c r="A56" s="21"/>
      <c r="B56" s="6" t="s">
        <v>135</v>
      </c>
      <c r="C56" s="22" t="s">
        <v>139</v>
      </c>
      <c r="D56" s="1"/>
      <c r="E56" s="1"/>
    </row>
    <row r="57" spans="1:5" ht="52.5" hidden="1" customHeight="1" x14ac:dyDescent="0.25">
      <c r="A57" s="21"/>
      <c r="B57" s="6" t="s">
        <v>136</v>
      </c>
      <c r="C57" s="22" t="s">
        <v>140</v>
      </c>
      <c r="D57" s="1"/>
      <c r="E57" s="1"/>
    </row>
    <row r="58" spans="1:5" ht="35.25" hidden="1" customHeight="1" x14ac:dyDescent="0.25">
      <c r="A58" s="21"/>
      <c r="B58" s="16" t="s">
        <v>78</v>
      </c>
      <c r="C58" s="16" t="s">
        <v>79</v>
      </c>
      <c r="D58" s="3">
        <f t="shared" ref="D58:E58" si="6">SUM(D59:D73)</f>
        <v>0</v>
      </c>
      <c r="E58" s="3">
        <f t="shared" si="6"/>
        <v>0</v>
      </c>
    </row>
    <row r="59" spans="1:5" ht="51" hidden="1" customHeight="1" x14ac:dyDescent="0.25">
      <c r="A59" s="21"/>
      <c r="B59" s="6" t="s">
        <v>80</v>
      </c>
      <c r="C59" s="6" t="s">
        <v>81</v>
      </c>
      <c r="D59" s="1"/>
      <c r="E59" s="1"/>
    </row>
    <row r="60" spans="1:5" ht="98.25" hidden="1" customHeight="1" x14ac:dyDescent="0.25">
      <c r="A60" s="21"/>
      <c r="B60" s="6" t="s">
        <v>82</v>
      </c>
      <c r="C60" s="6" t="s">
        <v>116</v>
      </c>
      <c r="D60" s="1"/>
      <c r="E60" s="1"/>
    </row>
    <row r="61" spans="1:5" ht="68.25" hidden="1" customHeight="1" x14ac:dyDescent="0.25">
      <c r="A61" s="21"/>
      <c r="B61" s="6" t="s">
        <v>108</v>
      </c>
      <c r="C61" s="6" t="s">
        <v>115</v>
      </c>
      <c r="D61" s="1"/>
      <c r="E61" s="1"/>
    </row>
    <row r="62" spans="1:5" ht="85.5" hidden="1" customHeight="1" x14ac:dyDescent="0.25">
      <c r="A62" s="21"/>
      <c r="B62" s="6" t="s">
        <v>83</v>
      </c>
      <c r="C62" s="6" t="s">
        <v>117</v>
      </c>
      <c r="D62" s="1"/>
      <c r="E62" s="1"/>
    </row>
    <row r="63" spans="1:5" ht="66.75" hidden="1" customHeight="1" x14ac:dyDescent="0.25">
      <c r="A63" s="21"/>
      <c r="B63" s="6" t="s">
        <v>84</v>
      </c>
      <c r="C63" s="6" t="s">
        <v>85</v>
      </c>
      <c r="D63" s="1"/>
      <c r="E63" s="1"/>
    </row>
    <row r="64" spans="1:5" ht="52.5" hidden="1" customHeight="1" x14ac:dyDescent="0.25">
      <c r="A64" s="21"/>
      <c r="B64" s="23" t="s">
        <v>86</v>
      </c>
      <c r="C64" s="24" t="s">
        <v>87</v>
      </c>
      <c r="D64" s="1"/>
      <c r="E64" s="1"/>
    </row>
    <row r="65" spans="1:5" ht="50.25" hidden="1" customHeight="1" x14ac:dyDescent="0.25">
      <c r="A65" s="21"/>
      <c r="B65" s="25" t="s">
        <v>88</v>
      </c>
      <c r="C65" s="24" t="s">
        <v>89</v>
      </c>
      <c r="D65" s="1"/>
      <c r="E65" s="1"/>
    </row>
    <row r="66" spans="1:5" ht="64.5" hidden="1" customHeight="1" x14ac:dyDescent="0.25">
      <c r="A66" s="21"/>
      <c r="B66" s="6" t="s">
        <v>105</v>
      </c>
      <c r="C66" s="6" t="s">
        <v>90</v>
      </c>
      <c r="D66" s="1"/>
      <c r="E66" s="1"/>
    </row>
    <row r="67" spans="1:5" ht="67.5" hidden="1" customHeight="1" x14ac:dyDescent="0.25">
      <c r="A67" s="21"/>
      <c r="B67" s="6" t="s">
        <v>91</v>
      </c>
      <c r="C67" s="6" t="s">
        <v>118</v>
      </c>
      <c r="D67" s="1"/>
      <c r="E67" s="1"/>
    </row>
    <row r="68" spans="1:5" ht="101.25" hidden="1" customHeight="1" x14ac:dyDescent="0.25">
      <c r="A68" s="21"/>
      <c r="B68" s="6" t="s">
        <v>92</v>
      </c>
      <c r="C68" s="6" t="s">
        <v>93</v>
      </c>
      <c r="D68" s="1"/>
      <c r="E68" s="1"/>
    </row>
    <row r="69" spans="1:5" ht="114.75" hidden="1" customHeight="1" x14ac:dyDescent="0.25">
      <c r="A69" s="21"/>
      <c r="B69" s="6" t="s">
        <v>94</v>
      </c>
      <c r="C69" s="6" t="s">
        <v>161</v>
      </c>
      <c r="D69" s="1"/>
      <c r="E69" s="1"/>
    </row>
    <row r="70" spans="1:5" ht="49.5" hidden="1" customHeight="1" x14ac:dyDescent="0.25">
      <c r="A70" s="21"/>
      <c r="B70" s="6" t="s">
        <v>141</v>
      </c>
      <c r="C70" s="6" t="s">
        <v>142</v>
      </c>
      <c r="D70" s="26"/>
      <c r="E70" s="26"/>
    </row>
    <row r="71" spans="1:5" ht="130.5" hidden="1" customHeight="1" x14ac:dyDescent="0.25">
      <c r="A71" s="21"/>
      <c r="B71" s="6" t="s">
        <v>113</v>
      </c>
      <c r="C71" s="6" t="s">
        <v>119</v>
      </c>
      <c r="D71" s="1"/>
      <c r="E71" s="27"/>
    </row>
    <row r="72" spans="1:5" ht="84" hidden="1" customHeight="1" x14ac:dyDescent="0.25">
      <c r="A72" s="21"/>
      <c r="B72" s="6" t="s">
        <v>145</v>
      </c>
      <c r="C72" s="22" t="s">
        <v>146</v>
      </c>
      <c r="D72" s="1"/>
      <c r="E72" s="8"/>
    </row>
    <row r="73" spans="1:5" ht="36.75" hidden="1" customHeight="1" x14ac:dyDescent="0.25">
      <c r="A73" s="21"/>
      <c r="B73" s="6" t="s">
        <v>102</v>
      </c>
      <c r="C73" s="6" t="s">
        <v>120</v>
      </c>
      <c r="D73" s="26"/>
      <c r="E73" s="26"/>
    </row>
    <row r="74" spans="1:5" ht="18" hidden="1" customHeight="1" x14ac:dyDescent="0.25">
      <c r="A74" s="21"/>
      <c r="B74" s="7" t="s">
        <v>95</v>
      </c>
      <c r="C74" s="7" t="s">
        <v>96</v>
      </c>
      <c r="D74" s="2">
        <f t="shared" ref="D74:E74" si="7">SUM(D75:D83)</f>
        <v>0</v>
      </c>
      <c r="E74" s="2">
        <f t="shared" si="7"/>
        <v>0</v>
      </c>
    </row>
    <row r="75" spans="1:5" ht="65.25" hidden="1" customHeight="1" x14ac:dyDescent="0.25">
      <c r="A75" s="21"/>
      <c r="B75" s="6" t="s">
        <v>107</v>
      </c>
      <c r="C75" s="6" t="s">
        <v>97</v>
      </c>
      <c r="D75" s="1"/>
      <c r="E75" s="1"/>
    </row>
    <row r="76" spans="1:5" ht="66.75" hidden="1" customHeight="1" x14ac:dyDescent="0.25">
      <c r="A76" s="21"/>
      <c r="B76" s="6" t="s">
        <v>106</v>
      </c>
      <c r="C76" s="6" t="s">
        <v>98</v>
      </c>
      <c r="D76" s="1"/>
      <c r="E76" s="1"/>
    </row>
    <row r="77" spans="1:5" ht="97.5" hidden="1" customHeight="1" x14ac:dyDescent="0.25">
      <c r="A77" s="21"/>
      <c r="B77" s="6" t="s">
        <v>110</v>
      </c>
      <c r="C77" s="6" t="s">
        <v>147</v>
      </c>
      <c r="D77" s="1"/>
      <c r="E77" s="1"/>
    </row>
    <row r="78" spans="1:5" ht="84" hidden="1" customHeight="1" x14ac:dyDescent="0.25">
      <c r="A78" s="21"/>
      <c r="B78" s="6" t="s">
        <v>99</v>
      </c>
      <c r="C78" s="6" t="s">
        <v>100</v>
      </c>
      <c r="D78" s="1"/>
      <c r="E78" s="1"/>
    </row>
    <row r="79" spans="1:5" ht="97.5" hidden="1" customHeight="1" x14ac:dyDescent="0.25">
      <c r="A79" s="21"/>
      <c r="B79" s="6" t="s">
        <v>111</v>
      </c>
      <c r="C79" s="6" t="s">
        <v>112</v>
      </c>
      <c r="D79" s="1"/>
      <c r="E79" s="1"/>
    </row>
    <row r="80" spans="1:5" ht="97.5" hidden="1" customHeight="1" x14ac:dyDescent="0.25">
      <c r="A80" s="21"/>
      <c r="B80" s="6" t="s">
        <v>143</v>
      </c>
      <c r="C80" s="6" t="s">
        <v>144</v>
      </c>
      <c r="D80" s="1"/>
      <c r="E80" s="1"/>
    </row>
    <row r="81" spans="1:5" ht="163.5" hidden="1" customHeight="1" x14ac:dyDescent="0.25">
      <c r="A81" s="21"/>
      <c r="B81" s="6" t="s">
        <v>121</v>
      </c>
      <c r="C81" s="6" t="s">
        <v>122</v>
      </c>
      <c r="D81" s="1"/>
      <c r="E81" s="1"/>
    </row>
    <row r="82" spans="1:5" ht="196.5" hidden="1" customHeight="1" x14ac:dyDescent="0.25">
      <c r="A82" s="21"/>
      <c r="B82" s="6" t="s">
        <v>123</v>
      </c>
      <c r="C82" s="6" t="s">
        <v>124</v>
      </c>
      <c r="D82" s="1"/>
      <c r="E82" s="1"/>
    </row>
    <row r="83" spans="1:5" ht="66" hidden="1" customHeight="1" x14ac:dyDescent="0.25">
      <c r="A83" s="21"/>
      <c r="B83" s="6" t="s">
        <v>125</v>
      </c>
      <c r="C83" s="6" t="s">
        <v>126</v>
      </c>
      <c r="D83" s="1"/>
      <c r="E83" s="1"/>
    </row>
    <row r="84" spans="1:5" ht="33.75" customHeight="1" x14ac:dyDescent="0.25">
      <c r="A84" s="21"/>
      <c r="B84" s="7" t="s">
        <v>159</v>
      </c>
      <c r="C84" s="7" t="s">
        <v>160</v>
      </c>
      <c r="D84" s="29">
        <f t="shared" ref="D84:E84" si="8">D85</f>
        <v>149108000</v>
      </c>
      <c r="E84" s="29">
        <f t="shared" si="8"/>
        <v>0</v>
      </c>
    </row>
    <row r="85" spans="1:5" ht="50.25" customHeight="1" x14ac:dyDescent="0.25">
      <c r="A85" s="21"/>
      <c r="B85" s="7" t="s">
        <v>103</v>
      </c>
      <c r="C85" s="7" t="s">
        <v>104</v>
      </c>
      <c r="D85" s="2">
        <f t="shared" ref="D85:E85" si="9">SUM(D86:D86)</f>
        <v>149108000</v>
      </c>
      <c r="E85" s="2">
        <f t="shared" si="9"/>
        <v>0</v>
      </c>
    </row>
    <row r="86" spans="1:5" ht="99.75" customHeight="1" x14ac:dyDescent="0.25">
      <c r="A86" s="21"/>
      <c r="B86" s="9" t="s">
        <v>127</v>
      </c>
      <c r="C86" s="9" t="s">
        <v>128</v>
      </c>
      <c r="D86" s="8">
        <v>149108000</v>
      </c>
      <c r="E86" s="1"/>
    </row>
    <row r="87" spans="1:5" ht="19.5" customHeight="1" x14ac:dyDescent="0.25">
      <c r="A87" s="21"/>
      <c r="B87" s="36" t="s">
        <v>114</v>
      </c>
      <c r="C87" s="36"/>
      <c r="D87" s="2">
        <f>SUM(D8,D49)</f>
        <v>51175862420</v>
      </c>
      <c r="E87" s="2">
        <f>SUM(E8,E49)</f>
        <v>54871540820</v>
      </c>
    </row>
  </sheetData>
  <mergeCells count="6">
    <mergeCell ref="B87:C87"/>
    <mergeCell ref="B6:E6"/>
    <mergeCell ref="B1:E1"/>
    <mergeCell ref="B2:E2"/>
    <mergeCell ref="B3:E3"/>
    <mergeCell ref="B5:E5"/>
  </mergeCells>
  <phoneticPr fontId="0" type="noConversion"/>
  <printOptions horizontalCentered="1"/>
  <pageMargins left="0.74803149606299213" right="0.35433070866141736" top="0.86614173228346458" bottom="0.39370078740157483" header="0.47244094488188981" footer="0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Никитина Ирина Сергеевна</cp:lastModifiedBy>
  <cp:lastPrinted>2015-10-27T08:22:57Z</cp:lastPrinted>
  <dcterms:created xsi:type="dcterms:W3CDTF">2010-10-13T08:18:32Z</dcterms:created>
  <dcterms:modified xsi:type="dcterms:W3CDTF">2015-10-27T08:24:52Z</dcterms:modified>
</cp:coreProperties>
</file>