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80" windowWidth="15075" windowHeight="118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Лист2!$A$1:$D$39</definedName>
  </definedNames>
  <calcPr calcId="145621"/>
</workbook>
</file>

<file path=xl/calcChain.xml><?xml version="1.0" encoding="utf-8"?>
<calcChain xmlns="http://schemas.openxmlformats.org/spreadsheetml/2006/main">
  <c r="D38" i="2" l="1"/>
  <c r="D37" i="2"/>
  <c r="C38" i="2"/>
  <c r="C37" i="2"/>
  <c r="C13" i="2" l="1"/>
  <c r="C16" i="2"/>
  <c r="C11" i="2"/>
  <c r="C28" i="2"/>
  <c r="D31" i="2"/>
  <c r="C31" i="2"/>
  <c r="D28" i="2"/>
  <c r="D27" i="2" s="1"/>
  <c r="D25" i="2"/>
  <c r="C25" i="2"/>
  <c r="D23" i="2"/>
  <c r="C23" i="2"/>
  <c r="D21" i="2"/>
  <c r="C21" i="2"/>
  <c r="D18" i="2"/>
  <c r="C18" i="2"/>
  <c r="C15" i="2" s="1"/>
  <c r="D16" i="2"/>
  <c r="D13" i="2"/>
  <c r="D10" i="2" s="1"/>
  <c r="D11" i="2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D15" i="2" l="1"/>
  <c r="C10" i="2"/>
  <c r="C27" i="2"/>
  <c r="C36" i="2"/>
  <c r="C20" i="2"/>
  <c r="D20" i="2"/>
  <c r="D36" i="2"/>
  <c r="C53" i="1"/>
  <c r="D39" i="2" l="1"/>
  <c r="C39" i="2"/>
</calcChain>
</file>

<file path=xl/sharedStrings.xml><?xml version="1.0" encoding="utf-8"?>
<sst xmlns="http://schemas.openxmlformats.org/spreadsheetml/2006/main" count="162" uniqueCount="138">
  <si>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</si>
  <si>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</si>
  <si>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</si>
  <si>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</si>
  <si>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</si>
  <si>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</si>
  <si>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</si>
  <si>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</si>
  <si>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</si>
  <si>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</si>
  <si>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</si>
  <si>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</si>
  <si>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</si>
  <si>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</si>
  <si>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</si>
  <si>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</si>
  <si>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</si>
  <si>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</si>
  <si>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</si>
  <si>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</si>
  <si>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</si>
  <si>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</si>
  <si>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</si>
  <si>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</si>
  <si>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</si>
  <si>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</si>
  <si>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</si>
  <si>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</si>
  <si>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</si>
  <si>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</si>
  <si>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</si>
  <si>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</si>
  <si>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</si>
  <si>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</si>
  <si>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</si>
  <si>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</si>
  <si>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</si>
  <si>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</si>
  <si>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</si>
  <si>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</si>
  <si>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</si>
  <si>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</si>
  <si>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</si>
  <si>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</si>
  <si>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</si>
  <si>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</si>
  <si>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</si>
  <si>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</si>
  <si>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</si>
  <si>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</si>
  <si>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</si>
  <si>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</si>
  <si>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</si>
  <si>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</si>
  <si>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</si>
  <si>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</si>
  <si>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</si>
  <si>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</si>
  <si>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</si>
  <si>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</si>
  <si>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</si>
  <si>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</si>
  <si>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</si>
  <si>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</si>
  <si>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</si>
  <si>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</si>
  <si>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</si>
  <si>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</si>
  <si>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</si>
  <si>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</si>
  <si>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</si>
  <si>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</si>
  <si>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</si>
  <si>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</si>
  <si>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</si>
  <si>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</si>
  <si>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</si>
  <si>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</si>
  <si>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</si>
  <si>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</si>
  <si>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</si>
  <si>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</si>
  <si>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</si>
  <si>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</si>
  <si>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</si>
  <si>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</si>
  <si>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</si>
  <si>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</si>
  <si>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</si>
  <si>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</si>
  <si>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</si>
  <si>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</si>
  <si>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</si>
  <si>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</si>
  <si>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</si>
  <si>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</si>
  <si>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</si>
  <si>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</si>
  <si>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</si>
  <si>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</si>
  <si>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</si>
  <si>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</si>
  <si>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</si>
  <si>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</si>
  <si>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</si>
  <si>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</si>
  <si>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</si>
  <si>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</si>
  <si>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</si>
  <si>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</si>
  <si>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</si>
  <si>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</si>
  <si>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</si>
  <si>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</si>
  <si>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</si>
  <si>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</si>
  <si>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</si>
  <si>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</si>
  <si>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</si>
  <si>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</si>
  <si>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</si>
  <si>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</si>
  <si>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</si>
  <si>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</si>
  <si>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</si>
  <si>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</si>
  <si>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</si>
  <si>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</si>
  <si>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</si>
  <si>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</si>
  <si>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</si>
  <si>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</si>
  <si>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</si>
  <si>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</si>
  <si>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от ______________ № _______</t>
  </si>
  <si>
    <t xml:space="preserve">на плановый период 2020 и 2021 годов </t>
  </si>
  <si>
    <t>2021 год
(руб.)</t>
  </si>
  <si>
    <t>Приложение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</si>
</sst>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0" xfId="1" applyFont="1" applyAlignment="1" applyProtection="1">
      <alignment horizontal="right" vertical="center"/>
      <protection hidden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3" t="s">
        <v>70</v>
      </c>
      <c r="B2" s="43"/>
      <c r="C2" s="43"/>
    </row>
    <row r="3" spans="1:3" ht="15.75" x14ac:dyDescent="0.25">
      <c r="A3" s="43" t="s">
        <v>62</v>
      </c>
      <c r="B3" s="43"/>
      <c r="C3" s="43"/>
    </row>
    <row r="4" spans="1:3" ht="15.75" x14ac:dyDescent="0.25">
      <c r="A4" s="43" t="s">
        <v>63</v>
      </c>
      <c r="B4" s="43"/>
      <c r="C4" s="4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2" t="s">
        <v>21</v>
      </c>
      <c r="B7" s="42"/>
      <c r="C7" s="42"/>
    </row>
    <row r="8" spans="1:3" ht="18.75" x14ac:dyDescent="0.3">
      <c r="A8" s="42" t="s">
        <v>67</v>
      </c>
      <c r="B8" s="42"/>
      <c r="C8" s="42"/>
    </row>
    <row r="9" spans="1:3" ht="18.75" x14ac:dyDescent="0.3">
      <c r="A9" s="42" t="s">
        <v>69</v>
      </c>
      <c r="B9" s="42"/>
      <c r="C9" s="4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view="pageBreakPreview" zoomScaleNormal="100" zoomScaleSheetLayoutView="100" workbookViewId="0">
      <selection activeCell="A2" sqref="A2:D2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3" width="15.140625" style="24" customWidth="1"/>
    <col min="4" max="4" width="15.42578125" style="24" customWidth="1"/>
    <col min="5" max="5" width="1.7109375" style="24" customWidth="1"/>
    <col min="6" max="16384" width="9.140625" style="24"/>
  </cols>
  <sheetData>
    <row r="1" spans="1:4" ht="15.75" x14ac:dyDescent="0.25">
      <c r="A1" s="43" t="s">
        <v>137</v>
      </c>
      <c r="B1" s="43"/>
      <c r="C1" s="43"/>
      <c r="D1" s="43"/>
    </row>
    <row r="2" spans="1:4" ht="15.75" x14ac:dyDescent="0.25">
      <c r="A2" s="43" t="s">
        <v>62</v>
      </c>
      <c r="B2" s="43"/>
      <c r="C2" s="43"/>
      <c r="D2" s="43"/>
    </row>
    <row r="3" spans="1:4" ht="23.25" customHeight="1" x14ac:dyDescent="0.2">
      <c r="A3" s="44" t="s">
        <v>134</v>
      </c>
      <c r="B3" s="44"/>
      <c r="C3" s="44"/>
      <c r="D3" s="44"/>
    </row>
    <row r="4" spans="1:4" ht="16.5" customHeight="1" x14ac:dyDescent="0.2">
      <c r="A4" s="28"/>
      <c r="C4" s="28"/>
      <c r="D4" s="28"/>
    </row>
    <row r="5" spans="1:4" ht="18.75" x14ac:dyDescent="0.3">
      <c r="A5" s="46" t="s">
        <v>21</v>
      </c>
      <c r="B5" s="46"/>
      <c r="C5" s="46"/>
      <c r="D5" s="46"/>
    </row>
    <row r="6" spans="1:4" ht="18" customHeight="1" x14ac:dyDescent="0.3">
      <c r="A6" s="46" t="s">
        <v>106</v>
      </c>
      <c r="B6" s="46"/>
      <c r="C6" s="46"/>
      <c r="D6" s="46"/>
    </row>
    <row r="7" spans="1:4" ht="18.75" x14ac:dyDescent="0.3">
      <c r="A7" s="46" t="s">
        <v>135</v>
      </c>
      <c r="B7" s="46"/>
      <c r="C7" s="46"/>
      <c r="D7" s="46"/>
    </row>
    <row r="8" spans="1:4" ht="18.75" x14ac:dyDescent="0.3">
      <c r="A8" s="45"/>
      <c r="B8" s="45"/>
    </row>
    <row r="9" spans="1:4" ht="39" customHeight="1" x14ac:dyDescent="0.2">
      <c r="A9" s="36" t="s">
        <v>5</v>
      </c>
      <c r="B9" s="36" t="s">
        <v>20</v>
      </c>
      <c r="C9" s="21" t="s">
        <v>122</v>
      </c>
      <c r="D9" s="21" t="s">
        <v>136</v>
      </c>
    </row>
    <row r="10" spans="1:4" ht="33" customHeight="1" x14ac:dyDescent="0.25">
      <c r="A10" s="25" t="s">
        <v>123</v>
      </c>
      <c r="B10" s="31" t="s">
        <v>71</v>
      </c>
      <c r="C10" s="26">
        <f t="shared" ref="C10:D10" si="0">C11-C13</f>
        <v>-900000000</v>
      </c>
      <c r="D10" s="26">
        <f t="shared" si="0"/>
        <v>-900000000</v>
      </c>
    </row>
    <row r="11" spans="1:4" ht="48.75" hidden="1" customHeight="1" x14ac:dyDescent="0.25">
      <c r="A11" s="25" t="s">
        <v>23</v>
      </c>
      <c r="B11" s="31" t="s">
        <v>72</v>
      </c>
      <c r="C11" s="26">
        <f t="shared" ref="C11:D11" si="1">C12</f>
        <v>0</v>
      </c>
      <c r="D11" s="26">
        <f t="shared" si="1"/>
        <v>0</v>
      </c>
    </row>
    <row r="12" spans="1:4" ht="48" hidden="1" customHeight="1" x14ac:dyDescent="0.25">
      <c r="A12" s="23" t="s">
        <v>7</v>
      </c>
      <c r="B12" s="35" t="s">
        <v>107</v>
      </c>
      <c r="C12" s="22"/>
      <c r="D12" s="22"/>
    </row>
    <row r="13" spans="1:4" ht="48" customHeight="1" x14ac:dyDescent="0.25">
      <c r="A13" s="25" t="s">
        <v>124</v>
      </c>
      <c r="B13" s="31" t="s">
        <v>88</v>
      </c>
      <c r="C13" s="26">
        <f t="shared" ref="C13:D13" si="2">C14</f>
        <v>900000000</v>
      </c>
      <c r="D13" s="26">
        <f t="shared" si="2"/>
        <v>900000000</v>
      </c>
    </row>
    <row r="14" spans="1:4" ht="50.25" customHeight="1" x14ac:dyDescent="0.25">
      <c r="A14" s="23" t="s">
        <v>8</v>
      </c>
      <c r="B14" s="35" t="s">
        <v>108</v>
      </c>
      <c r="C14" s="22">
        <v>900000000</v>
      </c>
      <c r="D14" s="22">
        <v>900000000</v>
      </c>
    </row>
    <row r="15" spans="1:4" ht="17.25" customHeight="1" x14ac:dyDescent="0.25">
      <c r="A15" s="25" t="s">
        <v>125</v>
      </c>
      <c r="B15" s="31" t="s">
        <v>73</v>
      </c>
      <c r="C15" s="26">
        <f t="shared" ref="C15:D15" si="3">C16-C18</f>
        <v>2351552097</v>
      </c>
      <c r="D15" s="26">
        <f t="shared" si="3"/>
        <v>3803314866</v>
      </c>
    </row>
    <row r="16" spans="1:4" ht="31.5" x14ac:dyDescent="0.25">
      <c r="A16" s="25" t="s">
        <v>126</v>
      </c>
      <c r="B16" s="31" t="s">
        <v>74</v>
      </c>
      <c r="C16" s="26">
        <f t="shared" ref="C16:D16" si="4">C17</f>
        <v>6159552097</v>
      </c>
      <c r="D16" s="26">
        <f t="shared" si="4"/>
        <v>3803314866</v>
      </c>
    </row>
    <row r="17" spans="1:4" ht="31.5" x14ac:dyDescent="0.25">
      <c r="A17" s="23" t="s">
        <v>75</v>
      </c>
      <c r="B17" s="35" t="s">
        <v>109</v>
      </c>
      <c r="C17" s="22">
        <v>6159552097</v>
      </c>
      <c r="D17" s="22">
        <v>3803314866</v>
      </c>
    </row>
    <row r="18" spans="1:4" ht="31.5" customHeight="1" x14ac:dyDescent="0.25">
      <c r="A18" s="25" t="s">
        <v>76</v>
      </c>
      <c r="B18" s="31" t="s">
        <v>77</v>
      </c>
      <c r="C18" s="26">
        <f>C19</f>
        <v>3808000000</v>
      </c>
      <c r="D18" s="26">
        <f>D19</f>
        <v>0</v>
      </c>
    </row>
    <row r="19" spans="1:4" ht="31.5" x14ac:dyDescent="0.25">
      <c r="A19" s="23" t="s">
        <v>78</v>
      </c>
      <c r="B19" s="35" t="s">
        <v>110</v>
      </c>
      <c r="C19" s="22">
        <v>3808000000</v>
      </c>
      <c r="D19" s="22">
        <v>0</v>
      </c>
    </row>
    <row r="20" spans="1:4" ht="31.5" x14ac:dyDescent="0.25">
      <c r="A20" s="25" t="s">
        <v>127</v>
      </c>
      <c r="B20" s="31" t="s">
        <v>91</v>
      </c>
      <c r="C20" s="26">
        <f t="shared" ref="C20:D20" si="5">C21-C23</f>
        <v>-1451668200</v>
      </c>
      <c r="D20" s="26">
        <f t="shared" si="5"/>
        <v>-2903336400</v>
      </c>
    </row>
    <row r="21" spans="1:4" ht="47.25" hidden="1" x14ac:dyDescent="0.25">
      <c r="A21" s="25" t="s">
        <v>111</v>
      </c>
      <c r="B21" s="31" t="s">
        <v>92</v>
      </c>
      <c r="C21" s="26">
        <f>C22</f>
        <v>0</v>
      </c>
      <c r="D21" s="26">
        <f>D22</f>
        <v>0</v>
      </c>
    </row>
    <row r="22" spans="1:4" ht="47.25" hidden="1" x14ac:dyDescent="0.25">
      <c r="A22" s="23" t="s">
        <v>112</v>
      </c>
      <c r="B22" s="35" t="s">
        <v>113</v>
      </c>
      <c r="C22" s="27"/>
      <c r="D22" s="27"/>
    </row>
    <row r="23" spans="1:4" ht="50.25" customHeight="1" x14ac:dyDescent="0.25">
      <c r="A23" s="25" t="s">
        <v>128</v>
      </c>
      <c r="B23" s="31" t="s">
        <v>79</v>
      </c>
      <c r="C23" s="26">
        <f t="shared" ref="C23:D23" si="6">C24</f>
        <v>1451668200</v>
      </c>
      <c r="D23" s="26">
        <f t="shared" si="6"/>
        <v>2903336400</v>
      </c>
    </row>
    <row r="24" spans="1:4" ht="47.25" x14ac:dyDescent="0.25">
      <c r="A24" s="23" t="s">
        <v>114</v>
      </c>
      <c r="B24" s="35" t="s">
        <v>115</v>
      </c>
      <c r="C24" s="22">
        <v>1451668200</v>
      </c>
      <c r="D24" s="22">
        <v>2903336400</v>
      </c>
    </row>
    <row r="25" spans="1:4" ht="31.5" hidden="1" x14ac:dyDescent="0.25">
      <c r="A25" s="25" t="s">
        <v>80</v>
      </c>
      <c r="B25" s="31" t="s">
        <v>29</v>
      </c>
      <c r="C25" s="26">
        <f>C26</f>
        <v>0</v>
      </c>
      <c r="D25" s="26">
        <f>D26</f>
        <v>0</v>
      </c>
    </row>
    <row r="26" spans="1:4" ht="31.5" hidden="1" x14ac:dyDescent="0.25">
      <c r="A26" s="23" t="s">
        <v>93</v>
      </c>
      <c r="B26" s="35" t="s">
        <v>121</v>
      </c>
      <c r="C26" s="22"/>
      <c r="D26" s="22"/>
    </row>
    <row r="27" spans="1:4" ht="31.5" x14ac:dyDescent="0.25">
      <c r="A27" s="25" t="s">
        <v>129</v>
      </c>
      <c r="B27" s="31" t="s">
        <v>89</v>
      </c>
      <c r="C27" s="30">
        <f t="shared" ref="C27:D27" si="7">C31-C28</f>
        <v>116103</v>
      </c>
      <c r="D27" s="30">
        <f t="shared" si="7"/>
        <v>21534</v>
      </c>
    </row>
    <row r="28" spans="1:4" ht="33" hidden="1" customHeight="1" x14ac:dyDescent="0.25">
      <c r="A28" s="25" t="s">
        <v>81</v>
      </c>
      <c r="B28" s="31" t="s">
        <v>83</v>
      </c>
      <c r="C28" s="26">
        <f t="shared" ref="C28:D28" si="8">C29+C30</f>
        <v>0</v>
      </c>
      <c r="D28" s="26">
        <f t="shared" si="8"/>
        <v>0</v>
      </c>
    </row>
    <row r="29" spans="1:4" ht="49.5" hidden="1" customHeight="1" x14ac:dyDescent="0.25">
      <c r="A29" s="23" t="s">
        <v>84</v>
      </c>
      <c r="B29" s="34" t="s">
        <v>85</v>
      </c>
      <c r="C29" s="22"/>
      <c r="D29" s="22"/>
    </row>
    <row r="30" spans="1:4" s="37" customFormat="1" ht="63" hidden="1" customHeight="1" x14ac:dyDescent="0.25">
      <c r="A30" s="23" t="s">
        <v>116</v>
      </c>
      <c r="B30" s="35" t="s">
        <v>117</v>
      </c>
      <c r="C30" s="22"/>
      <c r="D30" s="22"/>
    </row>
    <row r="31" spans="1:4" ht="36" customHeight="1" x14ac:dyDescent="0.25">
      <c r="A31" s="25" t="s">
        <v>130</v>
      </c>
      <c r="B31" s="31" t="s">
        <v>90</v>
      </c>
      <c r="C31" s="26">
        <f t="shared" ref="C31:D31" si="9">SUM(C32:C35)</f>
        <v>116103</v>
      </c>
      <c r="D31" s="26">
        <f t="shared" si="9"/>
        <v>21534</v>
      </c>
    </row>
    <row r="32" spans="1:4" ht="62.25" hidden="1" customHeight="1" x14ac:dyDescent="0.25">
      <c r="A32" s="23" t="s">
        <v>98</v>
      </c>
      <c r="B32" s="35" t="s">
        <v>99</v>
      </c>
      <c r="C32" s="22"/>
      <c r="D32" s="22"/>
    </row>
    <row r="33" spans="1:5" ht="80.25" hidden="1" customHeight="1" x14ac:dyDescent="0.25">
      <c r="A33" s="23" t="s">
        <v>100</v>
      </c>
      <c r="B33" s="35" t="s">
        <v>105</v>
      </c>
      <c r="C33" s="22"/>
      <c r="D33" s="22"/>
    </row>
    <row r="34" spans="1:5" ht="50.25" hidden="1" customHeight="1" x14ac:dyDescent="0.25">
      <c r="A34" s="23" t="s">
        <v>86</v>
      </c>
      <c r="B34" s="35" t="s">
        <v>87</v>
      </c>
      <c r="C34" s="22"/>
      <c r="D34" s="22"/>
    </row>
    <row r="35" spans="1:5" ht="47.25" x14ac:dyDescent="0.25">
      <c r="A35" s="23" t="s">
        <v>118</v>
      </c>
      <c r="B35" s="35" t="s">
        <v>119</v>
      </c>
      <c r="C35" s="22">
        <v>116103</v>
      </c>
      <c r="D35" s="22">
        <v>21534</v>
      </c>
    </row>
    <row r="36" spans="1:5" s="38" customFormat="1" ht="18.75" customHeight="1" x14ac:dyDescent="0.25">
      <c r="A36" s="25" t="s">
        <v>131</v>
      </c>
      <c r="B36" s="31" t="s">
        <v>82</v>
      </c>
      <c r="C36" s="26">
        <f t="shared" ref="C36:D36" si="10">C38-C37</f>
        <v>0</v>
      </c>
      <c r="D36" s="26">
        <f t="shared" si="10"/>
        <v>0</v>
      </c>
    </row>
    <row r="37" spans="1:5" s="38" customFormat="1" ht="31.5" x14ac:dyDescent="0.25">
      <c r="A37" s="23" t="s">
        <v>132</v>
      </c>
      <c r="B37" s="35" t="s">
        <v>42</v>
      </c>
      <c r="C37" s="40">
        <f>C12+C17+C35+69946247448</f>
        <v>76105915648</v>
      </c>
      <c r="D37" s="22">
        <f>D12+D17+D35+76494295098</f>
        <v>80297631498</v>
      </c>
    </row>
    <row r="38" spans="1:5" s="38" customFormat="1" ht="31.5" x14ac:dyDescent="0.25">
      <c r="A38" s="23" t="s">
        <v>133</v>
      </c>
      <c r="B38" s="35" t="s">
        <v>41</v>
      </c>
      <c r="C38" s="40">
        <f>C14+C19+C24+69946247448</f>
        <v>76105915648</v>
      </c>
      <c r="D38" s="22">
        <f>D14+D19+D24+76494295098</f>
        <v>80297631498</v>
      </c>
    </row>
    <row r="39" spans="1:5" ht="17.25" customHeight="1" x14ac:dyDescent="0.25">
      <c r="A39" s="23"/>
      <c r="B39" s="33" t="s">
        <v>120</v>
      </c>
      <c r="C39" s="26">
        <f t="shared" ref="C39:D39" si="11">C10+C15+C20+C25+C27+C36</f>
        <v>0</v>
      </c>
      <c r="D39" s="26">
        <f t="shared" si="11"/>
        <v>0</v>
      </c>
      <c r="E39" s="41"/>
    </row>
    <row r="40" spans="1:5" ht="15.75" x14ac:dyDescent="0.25">
      <c r="C40" s="32"/>
      <c r="D40" s="32"/>
    </row>
    <row r="41" spans="1:5" ht="12.75" hidden="1" customHeight="1" x14ac:dyDescent="0.25">
      <c r="C41" s="22">
        <v>5914144791.3538399</v>
      </c>
      <c r="D41" s="22">
        <v>5344121783.52631</v>
      </c>
    </row>
    <row r="42" spans="1:5" ht="12.75" hidden="1" customHeight="1" x14ac:dyDescent="0.2">
      <c r="B42" s="39" t="s">
        <v>94</v>
      </c>
    </row>
    <row r="43" spans="1:5" ht="12.75" hidden="1" customHeight="1" x14ac:dyDescent="0.2">
      <c r="B43" s="39" t="s">
        <v>95</v>
      </c>
    </row>
    <row r="44" spans="1:5" ht="12.75" hidden="1" customHeight="1" x14ac:dyDescent="0.2">
      <c r="B44" s="39" t="s">
        <v>96</v>
      </c>
    </row>
    <row r="45" spans="1:5" hidden="1" x14ac:dyDescent="0.2">
      <c r="B45" s="39" t="s">
        <v>101</v>
      </c>
      <c r="C45" s="29"/>
      <c r="D45" s="29"/>
    </row>
    <row r="46" spans="1:5" hidden="1" x14ac:dyDescent="0.2">
      <c r="B46" s="39" t="s">
        <v>102</v>
      </c>
      <c r="C46" s="29"/>
      <c r="D46" s="29"/>
    </row>
    <row r="47" spans="1:5" hidden="1" x14ac:dyDescent="0.2">
      <c r="B47" s="39" t="s">
        <v>103</v>
      </c>
    </row>
    <row r="48" spans="1:5" hidden="1" x14ac:dyDescent="0.2">
      <c r="B48" s="24" t="s">
        <v>104</v>
      </c>
    </row>
    <row r="49" spans="2:3" hidden="1" x14ac:dyDescent="0.2"/>
    <row r="50" spans="2:3" hidden="1" x14ac:dyDescent="0.2"/>
    <row r="51" spans="2:3" hidden="1" x14ac:dyDescent="0.2">
      <c r="B51" s="24" t="s">
        <v>97</v>
      </c>
    </row>
    <row r="53" spans="2:3" x14ac:dyDescent="0.2">
      <c r="C53" s="29"/>
    </row>
  </sheetData>
  <mergeCells count="7">
    <mergeCell ref="A1:D1"/>
    <mergeCell ref="A2:D2"/>
    <mergeCell ref="A3:D3"/>
    <mergeCell ref="A8:B8"/>
    <mergeCell ref="A5:D5"/>
    <mergeCell ref="A6:D6"/>
    <mergeCell ref="A7:D7"/>
  </mergeCells>
  <phoneticPr fontId="0" type="noConversion"/>
  <printOptions horizontalCentered="1"/>
  <pageMargins left="0.78740157480314965" right="0.78740157480314965" top="0.78740157480314965" bottom="0.39370078740157483" header="0.51181102362204722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2018-10-26T10:05:03Z</cp:lastPrinted>
  <dcterms:created xsi:type="dcterms:W3CDTF">2002-10-06T09:19:10Z</dcterms:created>
  <dcterms:modified xsi:type="dcterms:W3CDTF">2018-10-26T10:05:09Z</dcterms:modified>
</cp:coreProperties>
</file>