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3305" windowHeight="7560"/>
  </bookViews>
  <sheets>
    <sheet name="Лист1" sheetId="1" r:id="rId1"/>
  </sheets>
  <definedNames>
    <definedName name="_xlnm._FilterDatabase" localSheetId="0" hidden="1">Лист1!$D$7:$E$91</definedName>
    <definedName name="_xlnm.Print_Titles" localSheetId="0">Лист1!$7:$7</definedName>
    <definedName name="_xlnm.Print_Area" localSheetId="0">Лист1!$B$1:$E$91</definedName>
  </definedNames>
  <calcPr calcId="145621"/>
</workbook>
</file>

<file path=xl/calcChain.xml><?xml version="1.0" encoding="utf-8"?>
<calcChain xmlns="http://schemas.openxmlformats.org/spreadsheetml/2006/main">
  <c r="D67" i="1" l="1"/>
  <c r="E87" i="1" l="1"/>
  <c r="D87" i="1"/>
  <c r="E69" i="1"/>
  <c r="D69" i="1"/>
  <c r="E44" i="1"/>
  <c r="D44" i="1"/>
  <c r="E37" i="1" l="1"/>
  <c r="D37" i="1"/>
  <c r="E24" i="1"/>
  <c r="D24" i="1"/>
  <c r="D68" i="1" l="1"/>
  <c r="E65" i="1" l="1"/>
  <c r="E46" i="1" s="1"/>
  <c r="D65" i="1"/>
  <c r="D46" i="1" s="1"/>
  <c r="E43" i="1" l="1"/>
  <c r="E42" i="1" s="1"/>
  <c r="E40" i="1" l="1"/>
  <c r="D40" i="1"/>
  <c r="E31" i="1"/>
  <c r="D31" i="1"/>
  <c r="E20" i="1"/>
  <c r="D20" i="1"/>
  <c r="E16" i="1"/>
  <c r="D16" i="1"/>
  <c r="E14" i="1"/>
  <c r="D14" i="1"/>
  <c r="E12" i="1"/>
  <c r="D12" i="1"/>
  <c r="E9" i="1"/>
  <c r="D9" i="1"/>
  <c r="D8" i="1" l="1"/>
  <c r="E8" i="1"/>
  <c r="D43" i="1"/>
  <c r="D42" i="1" s="1"/>
  <c r="E91" i="1" l="1"/>
  <c r="D91" i="1"/>
</calcChain>
</file>

<file path=xl/sharedStrings.xml><?xml version="1.0" encoding="utf-8"?>
<sst xmlns="http://schemas.openxmlformats.org/spreadsheetml/2006/main" count="176" uniqueCount="176">
  <si>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</si>
  <si>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</si>
  <si>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</si>
  <si>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</si>
  <si>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</si>
  <si>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</si>
  <si>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</si>
  <si>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</si>
  <si>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</si>
  <si>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</si>
  <si>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</si>
  <si>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</si>
  <si>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</si>
  <si>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</si>
  <si>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</si>
  <si>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</si>
  <si>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</si>
  <si>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</si>
  <si>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</si>
  <si>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</si>
  <si>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</si>
  <si>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</si>
  <si>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</si>
  <si>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</si>
  <si>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</si>
  <si>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</si>
  <si>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</si>
  <si>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</si>
  <si>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</si>
  <si>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</si>
  <si>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</si>
  <si>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</si>
  <si>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</si>
  <si>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</si>
  <si>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</si>
  <si>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</si>
  <si>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</si>
  <si>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</si>
  <si>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</si>
  <si>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</si>
  <si>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</si>
  <si>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</si>
  <si>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</si>
  <si>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</si>
  <si>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</si>
  <si>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</si>
  <si>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</si>
  <si>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</si>
  <si>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</si>
  <si>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</si>
  <si>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</si>
  <si>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</si>
  <si>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</si>
  <si>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</si>
  <si>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</si>
  <si>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</si>
  <si>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</si>
  <si>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</si>
  <si>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</si>
  <si>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</si>
  <si>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</si>
  <si>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</si>
  <si>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</si>
  <si>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</si>
  <si>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</si>
  <si>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</si>
  <si>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</si>
  <si>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</si>
  <si>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</si>
  <si>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</si>
  <si>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</si>
  <si>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</si>
  <si>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</si>
  <si>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</si>
  <si>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</si>
  <si>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</si>
  <si>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к Закону Ярославской области</t>
  </si>
  <si>
    <t>"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</si>
  <si>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</si>
  <si>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</si>
  <si>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</si>
  <si>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</si>
  <si>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</si>
  <si>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</si>
  <si>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</si>
  <si>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</si>
  <si>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</si>
  <si>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</si>
  <si>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</si>
  <si>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</si>
  <si>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000 2 02 25567 02 0000 150</t>
  </si>
  <si>
    <t>Субсидии бюджетам субъектов Российской Федерации на реализацию мероприятий по устойчивому развитию сельских территорий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</si>
  <si>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</si>
  <si>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</si>
  <si>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</si>
  <si>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</si>
  <si>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</si>
  <si>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</si>
  <si>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</si>
  <si>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</si>
  <si>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</si>
  <si>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</si>
  <si>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</si>
  <si>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</si>
  <si>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</si>
  <si>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</si>
  <si>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</si>
  <si>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</si>
  <si>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</si>
  <si>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</si>
  <si>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</si>
  <si>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</si>
  <si>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</si>
  <si>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</si>
  <si>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</si>
  <si>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</si>
  <si>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</si>
  <si>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</si>
  <si>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</si>
  <si>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</si>
  <si>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</si>
  <si>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</si>
  <si>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</si>
  <si>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Субсидии бюджетам субъектов Российской Федерации на единовременные компенсационные выплаты медицинским работникам в возрасте до 50 лет, имеющим высшее образование, прибывшим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</si>
  <si>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</si>
  <si>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</si>
  <si>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</si>
  <si>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</si>
  <si>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</si>
  <si>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</si>
  <si>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</si>
  <si>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</si>
  <si>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</si>
  <si>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</si>
  <si>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</si>
  <si>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</si>
  <si>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</si>
  <si>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</si>
  <si>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</si>
  <si>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</si>
  <si>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</si>
  <si>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</si>
  <si>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</si>
  <si>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</si>
  <si>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</si>
  <si>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</si>
  <si>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</si>
  <si>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</si>
  <si>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</si>
  <si>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</si>
  <si>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</si>
  <si>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</si>
  <si>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</si>
  <si>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</si>
  <si>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</si>
  <si>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</si>
  <si>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</si>
  <si>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</si>
  <si>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</si>
  <si>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</si>
  <si>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</si>
  <si>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</si>
  <si>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</si>
  <si>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</si>
  <si>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</si>
  <si>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</si>
  <si>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</si>
  <si>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</si>
  <si>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</si>
  <si>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</si>
  <si>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</si>
  <si>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</si>
  <si>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Приложение 6</t>
  </si>
  <si>
    <t>от ____________ № _________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</si>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</sst>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/>
    <xf numFmtId="3" fontId="6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4" applyFont="1" applyFill="1"/>
    <xf numFmtId="0" fontId="12" fillId="0" borderId="0" xfId="0" applyFont="1" applyFill="1"/>
    <xf numFmtId="3" fontId="9" fillId="0" borderId="1" xfId="0" applyNumberFormat="1" applyFont="1" applyFill="1" applyBorder="1" applyAlignment="1">
      <alignment horizontal="right"/>
    </xf>
    <xf numFmtId="43" fontId="3" fillId="0" borderId="0" xfId="5" applyFont="1" applyFill="1"/>
    <xf numFmtId="3" fontId="3" fillId="0" borderId="0" xfId="0" applyNumberFormat="1" applyFont="1" applyFill="1"/>
    <xf numFmtId="0" fontId="10" fillId="0" borderId="1" xfId="0" applyFont="1" applyFill="1" applyBorder="1" applyAlignment="1">
      <alignment vertical="top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view="pageBreakPreview" topLeftCell="B52" zoomScaleNormal="100" zoomScaleSheetLayoutView="100" workbookViewId="0">
      <selection activeCell="C52" sqref="C52"/>
    </sheetView>
  </sheetViews>
  <sheetFormatPr defaultColWidth="9.140625" defaultRowHeight="15.75" x14ac:dyDescent="0.25"/>
  <cols>
    <col min="1" max="1" width="1" style="1" customWidth="1"/>
    <col min="2" max="2" width="28.7109375" style="2" customWidth="1"/>
    <col min="3" max="3" width="52.7109375" style="3" customWidth="1"/>
    <col min="4" max="4" width="20.42578125" style="1" customWidth="1"/>
    <col min="5" max="5" width="20.7109375" style="1" customWidth="1"/>
    <col min="6" max="6" width="2.28515625" style="1" hidden="1" customWidth="1"/>
    <col min="7" max="7" width="9.140625" style="1"/>
    <col min="8" max="10" width="12.7109375" style="1" bestFit="1" customWidth="1"/>
    <col min="11" max="16384" width="9.140625" style="1"/>
  </cols>
  <sheetData>
    <row r="1" spans="1:5" x14ac:dyDescent="0.25">
      <c r="C1" s="4"/>
      <c r="E1" s="4" t="s">
        <v>172</v>
      </c>
    </row>
    <row r="2" spans="1:5" x14ac:dyDescent="0.25">
      <c r="C2" s="4"/>
      <c r="E2" s="4" t="s">
        <v>76</v>
      </c>
    </row>
    <row r="3" spans="1:5" x14ac:dyDescent="0.25">
      <c r="C3" s="4"/>
      <c r="E3" s="4" t="s">
        <v>173</v>
      </c>
    </row>
    <row r="4" spans="1:5" x14ac:dyDescent="0.25">
      <c r="C4" s="4"/>
    </row>
    <row r="5" spans="1:5" ht="46.5" customHeight="1" x14ac:dyDescent="0.3">
      <c r="B5" s="33" t="s">
        <v>78</v>
      </c>
      <c r="C5" s="33"/>
      <c r="D5" s="33"/>
      <c r="E5" s="33"/>
    </row>
    <row r="6" spans="1:5" ht="18.75" x14ac:dyDescent="0.3">
      <c r="B6" s="35"/>
      <c r="C6" s="35"/>
      <c r="D6" s="35"/>
      <c r="E6" s="5"/>
    </row>
    <row r="7" spans="1:5" ht="35.25" customHeight="1" x14ac:dyDescent="0.25">
      <c r="A7" s="6"/>
      <c r="B7" s="7" t="s">
        <v>75</v>
      </c>
      <c r="C7" s="7" t="s">
        <v>0</v>
      </c>
      <c r="D7" s="8" t="s">
        <v>74</v>
      </c>
      <c r="E7" s="8" t="s">
        <v>79</v>
      </c>
    </row>
    <row r="8" spans="1:5" ht="23.25" customHeight="1" x14ac:dyDescent="0.25">
      <c r="B8" s="9" t="s">
        <v>1</v>
      </c>
      <c r="C8" s="9" t="s">
        <v>2</v>
      </c>
      <c r="D8" s="10">
        <f>SUM(D9+D12+D14+D16+D20+D23+D24+D31+D35+D36+D37+D39+D40)</f>
        <v>64623745940</v>
      </c>
      <c r="E8" s="10">
        <f>SUM(E9+E12+E14+E16+E20+E23+E24+E31+E35+E36+E37+E39+E40)</f>
        <v>71957277890</v>
      </c>
    </row>
    <row r="9" spans="1:5" ht="24.75" customHeight="1" x14ac:dyDescent="0.25">
      <c r="B9" s="9" t="s">
        <v>51</v>
      </c>
      <c r="C9" s="9" t="s">
        <v>3</v>
      </c>
      <c r="D9" s="10">
        <f>D10+D11</f>
        <v>40452463000</v>
      </c>
      <c r="E9" s="10">
        <f t="shared" ref="E9" si="0">E10+E11</f>
        <v>45588272000</v>
      </c>
    </row>
    <row r="10" spans="1:5" ht="21.75" customHeight="1" x14ac:dyDescent="0.25">
      <c r="B10" s="11" t="s">
        <v>52</v>
      </c>
      <c r="C10" s="11" t="s">
        <v>4</v>
      </c>
      <c r="D10" s="12">
        <v>22155180000</v>
      </c>
      <c r="E10" s="12">
        <v>26010180000</v>
      </c>
    </row>
    <row r="11" spans="1:5" ht="21" customHeight="1" x14ac:dyDescent="0.25">
      <c r="B11" s="11" t="s">
        <v>50</v>
      </c>
      <c r="C11" s="11" t="s">
        <v>5</v>
      </c>
      <c r="D11" s="13">
        <v>18297283000</v>
      </c>
      <c r="E11" s="13">
        <v>19578092000</v>
      </c>
    </row>
    <row r="12" spans="1:5" ht="33.75" customHeight="1" x14ac:dyDescent="0.25">
      <c r="B12" s="9" t="s">
        <v>6</v>
      </c>
      <c r="C12" s="9" t="s">
        <v>7</v>
      </c>
      <c r="D12" s="10">
        <f>D13</f>
        <v>13488481000</v>
      </c>
      <c r="E12" s="10">
        <f t="shared" ref="E12" si="1">E13</f>
        <v>15260892000</v>
      </c>
    </row>
    <row r="13" spans="1:5" ht="35.25" customHeight="1" x14ac:dyDescent="0.25">
      <c r="B13" s="11" t="s">
        <v>8</v>
      </c>
      <c r="C13" s="11" t="s">
        <v>9</v>
      </c>
      <c r="D13" s="13">
        <v>13488481000</v>
      </c>
      <c r="E13" s="13">
        <v>15260892000</v>
      </c>
    </row>
    <row r="14" spans="1:5" ht="19.5" customHeight="1" x14ac:dyDescent="0.25">
      <c r="B14" s="9" t="s">
        <v>48</v>
      </c>
      <c r="C14" s="9" t="s">
        <v>10</v>
      </c>
      <c r="D14" s="10">
        <f>D15</f>
        <v>2922333000</v>
      </c>
      <c r="E14" s="10">
        <f t="shared" ref="E14" si="2">E15</f>
        <v>3050916000</v>
      </c>
    </row>
    <row r="15" spans="1:5" ht="36" customHeight="1" x14ac:dyDescent="0.25">
      <c r="B15" s="11" t="s">
        <v>49</v>
      </c>
      <c r="C15" s="11" t="s">
        <v>11</v>
      </c>
      <c r="D15" s="13">
        <v>2922333000</v>
      </c>
      <c r="E15" s="13">
        <v>3050916000</v>
      </c>
    </row>
    <row r="16" spans="1:5" ht="18.75" customHeight="1" x14ac:dyDescent="0.25">
      <c r="B16" s="9" t="s">
        <v>44</v>
      </c>
      <c r="C16" s="9" t="s">
        <v>12</v>
      </c>
      <c r="D16" s="10">
        <f>SUM(D17:D19)</f>
        <v>6849440000</v>
      </c>
      <c r="E16" s="10">
        <f t="shared" ref="E16" si="3">SUM(E17:E19)</f>
        <v>7128340000</v>
      </c>
    </row>
    <row r="17" spans="2:5" ht="17.25" customHeight="1" x14ac:dyDescent="0.25">
      <c r="B17" s="11" t="s">
        <v>45</v>
      </c>
      <c r="C17" s="11" t="s">
        <v>13</v>
      </c>
      <c r="D17" s="12">
        <v>5434800000</v>
      </c>
      <c r="E17" s="12">
        <v>5676800000</v>
      </c>
    </row>
    <row r="18" spans="2:5" ht="18" customHeight="1" x14ac:dyDescent="0.25">
      <c r="B18" s="11" t="s">
        <v>46</v>
      </c>
      <c r="C18" s="11" t="s">
        <v>14</v>
      </c>
      <c r="D18" s="13">
        <v>1409300000</v>
      </c>
      <c r="E18" s="13">
        <v>1446200000</v>
      </c>
    </row>
    <row r="19" spans="2:5" ht="23.25" customHeight="1" x14ac:dyDescent="0.25">
      <c r="B19" s="11" t="s">
        <v>57</v>
      </c>
      <c r="C19" s="11" t="s">
        <v>58</v>
      </c>
      <c r="D19" s="13">
        <v>5340000</v>
      </c>
      <c r="E19" s="13">
        <v>5340000</v>
      </c>
    </row>
    <row r="20" spans="2:5" ht="34.5" customHeight="1" x14ac:dyDescent="0.25">
      <c r="B20" s="9" t="s">
        <v>47</v>
      </c>
      <c r="C20" s="9" t="s">
        <v>15</v>
      </c>
      <c r="D20" s="10">
        <f>SUM(D21:D22)</f>
        <v>14679000</v>
      </c>
      <c r="E20" s="10">
        <f t="shared" ref="E20" si="4">SUM(E21:E22)</f>
        <v>14746000</v>
      </c>
    </row>
    <row r="21" spans="2:5" ht="21" customHeight="1" x14ac:dyDescent="0.25">
      <c r="B21" s="14" t="s">
        <v>65</v>
      </c>
      <c r="C21" s="14" t="s">
        <v>66</v>
      </c>
      <c r="D21" s="15">
        <v>10015000</v>
      </c>
      <c r="E21" s="15">
        <v>10074000</v>
      </c>
    </row>
    <row r="22" spans="2:5" ht="51" customHeight="1" x14ac:dyDescent="0.25">
      <c r="B22" s="11" t="s">
        <v>69</v>
      </c>
      <c r="C22" s="11" t="s">
        <v>70</v>
      </c>
      <c r="D22" s="13">
        <v>4664000</v>
      </c>
      <c r="E22" s="13">
        <v>4672000</v>
      </c>
    </row>
    <row r="23" spans="2:5" ht="18.75" customHeight="1" x14ac:dyDescent="0.25">
      <c r="B23" s="9" t="s">
        <v>16</v>
      </c>
      <c r="C23" s="9" t="s">
        <v>17</v>
      </c>
      <c r="D23" s="10">
        <v>230217000</v>
      </c>
      <c r="E23" s="10">
        <v>230226000</v>
      </c>
    </row>
    <row r="24" spans="2:5" ht="34.5" customHeight="1" x14ac:dyDescent="0.25">
      <c r="B24" s="9" t="s">
        <v>18</v>
      </c>
      <c r="C24" s="9" t="s">
        <v>19</v>
      </c>
      <c r="D24" s="10">
        <f>SUM(D25:D30)</f>
        <v>47923300</v>
      </c>
      <c r="E24" s="10">
        <f>SUM(E25:E30)</f>
        <v>50525100</v>
      </c>
    </row>
    <row r="25" spans="2:5" ht="68.25" customHeight="1" x14ac:dyDescent="0.25">
      <c r="B25" s="14" t="s">
        <v>43</v>
      </c>
      <c r="C25" s="11" t="s">
        <v>20</v>
      </c>
      <c r="D25" s="15">
        <v>5224300</v>
      </c>
      <c r="E25" s="15">
        <v>6708100</v>
      </c>
    </row>
    <row r="26" spans="2:5" ht="51" customHeight="1" x14ac:dyDescent="0.25">
      <c r="B26" s="14" t="s">
        <v>42</v>
      </c>
      <c r="C26" s="11" t="s">
        <v>21</v>
      </c>
      <c r="D26" s="13">
        <v>13300000</v>
      </c>
      <c r="E26" s="13">
        <v>13300000</v>
      </c>
    </row>
    <row r="27" spans="2:5" s="23" customFormat="1" ht="104.25" customHeight="1" x14ac:dyDescent="0.25">
      <c r="B27" s="14" t="s">
        <v>41</v>
      </c>
      <c r="C27" s="14" t="s">
        <v>53</v>
      </c>
      <c r="D27" s="15">
        <v>9432000</v>
      </c>
      <c r="E27" s="15">
        <v>9696000</v>
      </c>
    </row>
    <row r="28" spans="2:5" ht="99" customHeight="1" x14ac:dyDescent="0.25">
      <c r="B28" s="14" t="s">
        <v>40</v>
      </c>
      <c r="C28" s="11" t="s">
        <v>54</v>
      </c>
      <c r="D28" s="15">
        <v>5500000</v>
      </c>
      <c r="E28" s="15">
        <v>5500000</v>
      </c>
    </row>
    <row r="29" spans="2:5" ht="163.5" customHeight="1" x14ac:dyDescent="0.25">
      <c r="B29" s="14" t="s">
        <v>67</v>
      </c>
      <c r="C29" s="11" t="s">
        <v>68</v>
      </c>
      <c r="D29" s="15">
        <v>1000</v>
      </c>
      <c r="E29" s="15">
        <v>1000</v>
      </c>
    </row>
    <row r="30" spans="2:5" ht="68.25" customHeight="1" x14ac:dyDescent="0.25">
      <c r="B30" s="14" t="s">
        <v>39</v>
      </c>
      <c r="C30" s="11" t="s">
        <v>22</v>
      </c>
      <c r="D30" s="24">
        <v>14466000</v>
      </c>
      <c r="E30" s="24">
        <v>15320000</v>
      </c>
    </row>
    <row r="31" spans="2:5" ht="20.25" customHeight="1" x14ac:dyDescent="0.25">
      <c r="B31" s="9" t="s">
        <v>23</v>
      </c>
      <c r="C31" s="9" t="s">
        <v>24</v>
      </c>
      <c r="D31" s="10">
        <f>SUM(D32:D34)</f>
        <v>64636500</v>
      </c>
      <c r="E31" s="10">
        <f t="shared" ref="E31" si="5">SUM(E32:E34)</f>
        <v>82733500</v>
      </c>
    </row>
    <row r="32" spans="2:5" ht="35.25" customHeight="1" x14ac:dyDescent="0.25">
      <c r="B32" s="11" t="s">
        <v>38</v>
      </c>
      <c r="C32" s="11" t="s">
        <v>25</v>
      </c>
      <c r="D32" s="15">
        <v>20944000</v>
      </c>
      <c r="E32" s="15">
        <v>39041000</v>
      </c>
    </row>
    <row r="33" spans="1:11" ht="17.25" customHeight="1" x14ac:dyDescent="0.25">
      <c r="B33" s="11" t="s">
        <v>56</v>
      </c>
      <c r="C33" s="11" t="s">
        <v>26</v>
      </c>
      <c r="D33" s="13">
        <v>1950000</v>
      </c>
      <c r="E33" s="13">
        <v>1950000</v>
      </c>
    </row>
    <row r="34" spans="1:11" ht="18" customHeight="1" x14ac:dyDescent="0.25">
      <c r="B34" s="11" t="s">
        <v>37</v>
      </c>
      <c r="C34" s="11" t="s">
        <v>27</v>
      </c>
      <c r="D34" s="13">
        <v>41742500</v>
      </c>
      <c r="E34" s="13">
        <v>41742500</v>
      </c>
    </row>
    <row r="35" spans="1:11" ht="35.25" customHeight="1" x14ac:dyDescent="0.25">
      <c r="B35" s="9" t="s">
        <v>28</v>
      </c>
      <c r="C35" s="9" t="s">
        <v>55</v>
      </c>
      <c r="D35" s="10">
        <v>33780490</v>
      </c>
      <c r="E35" s="10">
        <v>30781990</v>
      </c>
    </row>
    <row r="36" spans="1:11" ht="36.75" customHeight="1" x14ac:dyDescent="0.25">
      <c r="B36" s="9" t="s">
        <v>29</v>
      </c>
      <c r="C36" s="9" t="s">
        <v>30</v>
      </c>
      <c r="D36" s="10">
        <v>1593000</v>
      </c>
      <c r="E36" s="10">
        <v>1593000</v>
      </c>
    </row>
    <row r="37" spans="1:11" ht="20.25" customHeight="1" x14ac:dyDescent="0.25">
      <c r="B37" s="9" t="s">
        <v>166</v>
      </c>
      <c r="C37" s="9" t="s">
        <v>167</v>
      </c>
      <c r="D37" s="10">
        <f>D38</f>
        <v>1000000</v>
      </c>
      <c r="E37" s="10">
        <f>E38</f>
        <v>1000000</v>
      </c>
    </row>
    <row r="38" spans="1:11" ht="51.75" customHeight="1" x14ac:dyDescent="0.25">
      <c r="B38" s="11" t="s">
        <v>168</v>
      </c>
      <c r="C38" s="11" t="s">
        <v>169</v>
      </c>
      <c r="D38" s="13">
        <v>1000000</v>
      </c>
      <c r="E38" s="13">
        <v>1000000</v>
      </c>
    </row>
    <row r="39" spans="1:11" ht="19.5" customHeight="1" x14ac:dyDescent="0.25">
      <c r="B39" s="9" t="s">
        <v>31</v>
      </c>
      <c r="C39" s="9" t="s">
        <v>32</v>
      </c>
      <c r="D39" s="10">
        <v>514252650</v>
      </c>
      <c r="E39" s="10">
        <v>514305300</v>
      </c>
    </row>
    <row r="40" spans="1:11" ht="21" customHeight="1" x14ac:dyDescent="0.25">
      <c r="B40" s="9" t="s">
        <v>33</v>
      </c>
      <c r="C40" s="9" t="s">
        <v>34</v>
      </c>
      <c r="D40" s="10">
        <f>D41</f>
        <v>2947000</v>
      </c>
      <c r="E40" s="10">
        <f t="shared" ref="E40" si="6">E41</f>
        <v>2947000</v>
      </c>
    </row>
    <row r="41" spans="1:11" ht="36" customHeight="1" x14ac:dyDescent="0.25">
      <c r="B41" s="11" t="s">
        <v>35</v>
      </c>
      <c r="C41" s="11" t="s">
        <v>36</v>
      </c>
      <c r="D41" s="12">
        <v>2947000</v>
      </c>
      <c r="E41" s="12">
        <v>2947000</v>
      </c>
    </row>
    <row r="42" spans="1:11" ht="17.25" customHeight="1" x14ac:dyDescent="0.25">
      <c r="A42" s="17"/>
      <c r="B42" s="9" t="s">
        <v>59</v>
      </c>
      <c r="C42" s="9" t="s">
        <v>60</v>
      </c>
      <c r="D42" s="18">
        <f>SUM(D43)</f>
        <v>5322501508</v>
      </c>
      <c r="E42" s="18">
        <f>SUM(E43)</f>
        <v>4537017208</v>
      </c>
      <c r="I42" s="26"/>
      <c r="J42" s="26"/>
      <c r="K42" s="26"/>
    </row>
    <row r="43" spans="1:11" ht="35.25" customHeight="1" x14ac:dyDescent="0.25">
      <c r="A43" s="17"/>
      <c r="B43" s="9" t="s">
        <v>61</v>
      </c>
      <c r="C43" s="9" t="s">
        <v>62</v>
      </c>
      <c r="D43" s="10">
        <f>SUM(D44,D46,D69,D87)</f>
        <v>5322501508</v>
      </c>
      <c r="E43" s="10">
        <f>SUM(E44,E46,E69,E87)</f>
        <v>4537017208</v>
      </c>
      <c r="H43" s="26"/>
    </row>
    <row r="44" spans="1:11" ht="35.25" customHeight="1" x14ac:dyDescent="0.25">
      <c r="A44" s="17"/>
      <c r="B44" s="9" t="s">
        <v>102</v>
      </c>
      <c r="C44" s="9" t="s">
        <v>73</v>
      </c>
      <c r="D44" s="10">
        <f>D45</f>
        <v>414638500</v>
      </c>
      <c r="E44" s="10">
        <f>E45</f>
        <v>370682700</v>
      </c>
    </row>
    <row r="45" spans="1:11" ht="49.5" customHeight="1" x14ac:dyDescent="0.25">
      <c r="A45" s="17"/>
      <c r="B45" s="16" t="s">
        <v>170</v>
      </c>
      <c r="C45" s="19" t="s">
        <v>171</v>
      </c>
      <c r="D45" s="20">
        <v>414638500</v>
      </c>
      <c r="E45" s="20">
        <v>370682700</v>
      </c>
    </row>
    <row r="46" spans="1:11" ht="34.5" customHeight="1" x14ac:dyDescent="0.25">
      <c r="A46" s="17"/>
      <c r="B46" s="9" t="s">
        <v>103</v>
      </c>
      <c r="C46" s="9" t="s">
        <v>71</v>
      </c>
      <c r="D46" s="18">
        <f>SUM(D47:D68)</f>
        <v>1759057700</v>
      </c>
      <c r="E46" s="18">
        <f>SUM(E47:E68)</f>
        <v>973855500</v>
      </c>
    </row>
    <row r="47" spans="1:11" ht="66.75" customHeight="1" x14ac:dyDescent="0.25">
      <c r="A47" s="17"/>
      <c r="B47" s="16" t="s">
        <v>83</v>
      </c>
      <c r="C47" s="19" t="s">
        <v>84</v>
      </c>
      <c r="D47" s="20"/>
      <c r="E47" s="20">
        <v>5609900</v>
      </c>
    </row>
    <row r="48" spans="1:11" ht="51.75" customHeight="1" x14ac:dyDescent="0.25">
      <c r="A48" s="17"/>
      <c r="B48" s="16" t="s">
        <v>100</v>
      </c>
      <c r="C48" s="19" t="s">
        <v>101</v>
      </c>
      <c r="D48" s="20">
        <v>9747600</v>
      </c>
      <c r="E48" s="20"/>
    </row>
    <row r="49" spans="1:5" ht="82.5" customHeight="1" x14ac:dyDescent="0.25">
      <c r="A49" s="17"/>
      <c r="B49" s="16" t="s">
        <v>160</v>
      </c>
      <c r="C49" s="19" t="s">
        <v>161</v>
      </c>
      <c r="D49" s="20">
        <v>49387400</v>
      </c>
      <c r="E49" s="20">
        <v>49387400</v>
      </c>
    </row>
    <row r="50" spans="1:5" ht="115.5" customHeight="1" x14ac:dyDescent="0.25">
      <c r="A50" s="17"/>
      <c r="B50" s="16" t="s">
        <v>121</v>
      </c>
      <c r="C50" s="19" t="s">
        <v>120</v>
      </c>
      <c r="D50" s="20">
        <v>1491000</v>
      </c>
      <c r="E50" s="20">
        <v>1491000</v>
      </c>
    </row>
    <row r="51" spans="1:5" s="32" customFormat="1" ht="51" customHeight="1" x14ac:dyDescent="0.25">
      <c r="A51" s="28"/>
      <c r="B51" s="29" t="s">
        <v>174</v>
      </c>
      <c r="C51" s="30" t="s">
        <v>175</v>
      </c>
      <c r="D51" s="31">
        <v>300000000</v>
      </c>
      <c r="E51" s="31"/>
    </row>
    <row r="52" spans="1:5" ht="150" customHeight="1" x14ac:dyDescent="0.25">
      <c r="A52" s="17"/>
      <c r="B52" s="16" t="s">
        <v>122</v>
      </c>
      <c r="C52" s="19" t="s">
        <v>123</v>
      </c>
      <c r="D52" s="20">
        <v>14400000</v>
      </c>
      <c r="E52" s="20">
        <v>14700000</v>
      </c>
    </row>
    <row r="53" spans="1:5" ht="67.5" customHeight="1" x14ac:dyDescent="0.25">
      <c r="A53" s="17"/>
      <c r="B53" s="16" t="s">
        <v>124</v>
      </c>
      <c r="C53" s="19" t="s">
        <v>125</v>
      </c>
      <c r="D53" s="20">
        <v>13398300</v>
      </c>
      <c r="E53" s="20">
        <v>13398300</v>
      </c>
    </row>
    <row r="54" spans="1:5" ht="68.25" customHeight="1" x14ac:dyDescent="0.25">
      <c r="A54" s="17"/>
      <c r="B54" s="16" t="s">
        <v>126</v>
      </c>
      <c r="C54" s="19" t="s">
        <v>127</v>
      </c>
      <c r="D54" s="20">
        <v>10917000</v>
      </c>
      <c r="E54" s="20">
        <v>7027200</v>
      </c>
    </row>
    <row r="55" spans="1:5" ht="66" customHeight="1" x14ac:dyDescent="0.25">
      <c r="A55" s="17"/>
      <c r="B55" s="16" t="s">
        <v>128</v>
      </c>
      <c r="C55" s="19" t="s">
        <v>129</v>
      </c>
      <c r="D55" s="20">
        <v>29390600</v>
      </c>
      <c r="E55" s="20"/>
    </row>
    <row r="56" spans="1:5" ht="70.5" customHeight="1" x14ac:dyDescent="0.25">
      <c r="A56" s="17"/>
      <c r="B56" s="16" t="s">
        <v>130</v>
      </c>
      <c r="C56" s="19" t="s">
        <v>131</v>
      </c>
      <c r="D56" s="20">
        <v>5110500</v>
      </c>
      <c r="E56" s="20">
        <v>5110500</v>
      </c>
    </row>
    <row r="57" spans="1:5" ht="102.75" customHeight="1" x14ac:dyDescent="0.25">
      <c r="A57" s="17"/>
      <c r="B57" s="16" t="s">
        <v>132</v>
      </c>
      <c r="C57" s="19" t="s">
        <v>133</v>
      </c>
      <c r="D57" s="20">
        <v>111692000</v>
      </c>
      <c r="E57" s="20">
        <v>111692000</v>
      </c>
    </row>
    <row r="58" spans="1:5" ht="72.75" customHeight="1" x14ac:dyDescent="0.25">
      <c r="A58" s="17"/>
      <c r="B58" s="16" t="s">
        <v>162</v>
      </c>
      <c r="C58" s="19" t="s">
        <v>163</v>
      </c>
      <c r="D58" s="20">
        <v>11850600</v>
      </c>
      <c r="E58" s="20">
        <v>11869800</v>
      </c>
    </row>
    <row r="59" spans="1:5" ht="86.25" customHeight="1" x14ac:dyDescent="0.25">
      <c r="A59" s="17"/>
      <c r="B59" s="16" t="s">
        <v>154</v>
      </c>
      <c r="C59" s="19" t="s">
        <v>155</v>
      </c>
      <c r="D59" s="20">
        <v>245180800</v>
      </c>
      <c r="E59" s="20"/>
    </row>
    <row r="60" spans="1:5" ht="97.5" customHeight="1" x14ac:dyDescent="0.25">
      <c r="A60" s="17"/>
      <c r="B60" s="16" t="s">
        <v>116</v>
      </c>
      <c r="C60" s="19" t="s">
        <v>117</v>
      </c>
      <c r="D60" s="20">
        <v>67600900</v>
      </c>
      <c r="E60" s="20">
        <v>42799400</v>
      </c>
    </row>
    <row r="61" spans="1:5" ht="66.75" customHeight="1" x14ac:dyDescent="0.25">
      <c r="A61" s="17"/>
      <c r="B61" s="16" t="s">
        <v>80</v>
      </c>
      <c r="C61" s="19" t="s">
        <v>81</v>
      </c>
      <c r="D61" s="20">
        <v>86407900</v>
      </c>
      <c r="E61" s="20">
        <v>86407900</v>
      </c>
    </row>
    <row r="62" spans="1:5" ht="52.5" customHeight="1" x14ac:dyDescent="0.25">
      <c r="A62" s="17"/>
      <c r="B62" s="16" t="s">
        <v>85</v>
      </c>
      <c r="C62" s="19" t="s">
        <v>82</v>
      </c>
      <c r="D62" s="20">
        <v>148061800</v>
      </c>
      <c r="E62" s="20">
        <v>148061800</v>
      </c>
    </row>
    <row r="63" spans="1:5" ht="66.75" customHeight="1" x14ac:dyDescent="0.25">
      <c r="A63" s="17"/>
      <c r="B63" s="16" t="s">
        <v>87</v>
      </c>
      <c r="C63" s="19" t="s">
        <v>86</v>
      </c>
      <c r="D63" s="20">
        <v>138219400</v>
      </c>
      <c r="E63" s="20">
        <v>138219400</v>
      </c>
    </row>
    <row r="64" spans="1:5" ht="51.75" customHeight="1" x14ac:dyDescent="0.25">
      <c r="A64" s="17"/>
      <c r="B64" s="16" t="s">
        <v>88</v>
      </c>
      <c r="C64" s="19" t="s">
        <v>89</v>
      </c>
      <c r="D64" s="20">
        <v>200054300</v>
      </c>
      <c r="E64" s="20">
        <v>250710100</v>
      </c>
    </row>
    <row r="65" spans="1:5" ht="51.75" customHeight="1" x14ac:dyDescent="0.25">
      <c r="A65" s="17"/>
      <c r="B65" s="16" t="s">
        <v>90</v>
      </c>
      <c r="C65" s="19" t="s">
        <v>91</v>
      </c>
      <c r="D65" s="20">
        <f>8929200+462100</f>
        <v>9391300</v>
      </c>
      <c r="E65" s="20">
        <f>9552500+484000</f>
        <v>10036500</v>
      </c>
    </row>
    <row r="66" spans="1:5" ht="57" customHeight="1" x14ac:dyDescent="0.25">
      <c r="A66" s="17"/>
      <c r="B66" s="16" t="s">
        <v>92</v>
      </c>
      <c r="C66" s="19" t="s">
        <v>93</v>
      </c>
      <c r="D66" s="20">
        <v>2907000</v>
      </c>
      <c r="E66" s="20">
        <v>2473000</v>
      </c>
    </row>
    <row r="67" spans="1:5" ht="66.75" customHeight="1" x14ac:dyDescent="0.25">
      <c r="A67" s="17"/>
      <c r="B67" s="16" t="s">
        <v>118</v>
      </c>
      <c r="C67" s="19" t="s">
        <v>119</v>
      </c>
      <c r="D67" s="20">
        <f>181524900</f>
        <v>181524900</v>
      </c>
      <c r="E67" s="20"/>
    </row>
    <row r="68" spans="1:5" ht="54" customHeight="1" x14ac:dyDescent="0.25">
      <c r="A68" s="17"/>
      <c r="B68" s="16" t="s">
        <v>94</v>
      </c>
      <c r="C68" s="19" t="s">
        <v>95</v>
      </c>
      <c r="D68" s="20">
        <f>64054200+58270200</f>
        <v>122324400</v>
      </c>
      <c r="E68" s="20">
        <v>74861300</v>
      </c>
    </row>
    <row r="69" spans="1:5" ht="35.25" customHeight="1" x14ac:dyDescent="0.25">
      <c r="A69" s="17"/>
      <c r="B69" s="9" t="s">
        <v>104</v>
      </c>
      <c r="C69" s="9" t="s">
        <v>72</v>
      </c>
      <c r="D69" s="10">
        <f>SUM(D70:D86)</f>
        <v>3038356100</v>
      </c>
      <c r="E69" s="10">
        <f>SUM(E70:E86)</f>
        <v>3082029800</v>
      </c>
    </row>
    <row r="70" spans="1:5" ht="66" customHeight="1" x14ac:dyDescent="0.25">
      <c r="A70" s="17"/>
      <c r="B70" s="16" t="s">
        <v>106</v>
      </c>
      <c r="C70" s="19" t="s">
        <v>107</v>
      </c>
      <c r="D70" s="20">
        <v>13807600</v>
      </c>
      <c r="E70" s="20">
        <v>14284200</v>
      </c>
    </row>
    <row r="71" spans="1:5" ht="82.5" customHeight="1" x14ac:dyDescent="0.25">
      <c r="A71" s="17"/>
      <c r="B71" s="16" t="s">
        <v>108</v>
      </c>
      <c r="C71" s="19" t="s">
        <v>109</v>
      </c>
      <c r="D71" s="20">
        <v>132300</v>
      </c>
      <c r="E71" s="20">
        <v>139000</v>
      </c>
    </row>
    <row r="72" spans="1:5" ht="50.25" customHeight="1" x14ac:dyDescent="0.25">
      <c r="A72" s="17"/>
      <c r="B72" s="16" t="s">
        <v>96</v>
      </c>
      <c r="C72" s="19" t="s">
        <v>97</v>
      </c>
      <c r="D72" s="20">
        <v>7748900</v>
      </c>
      <c r="E72" s="20">
        <v>7748900</v>
      </c>
    </row>
    <row r="73" spans="1:5" ht="52.5" customHeight="1" x14ac:dyDescent="0.25">
      <c r="A73" s="17"/>
      <c r="B73" s="16" t="s">
        <v>98</v>
      </c>
      <c r="C73" s="27" t="s">
        <v>99</v>
      </c>
      <c r="D73" s="20">
        <v>179094800</v>
      </c>
      <c r="E73" s="20">
        <v>180706200</v>
      </c>
    </row>
    <row r="74" spans="1:5" ht="82.5" customHeight="1" x14ac:dyDescent="0.25">
      <c r="A74" s="17"/>
      <c r="B74" s="16" t="s">
        <v>156</v>
      </c>
      <c r="C74" s="27" t="s">
        <v>157</v>
      </c>
      <c r="D74" s="20">
        <v>15695900</v>
      </c>
      <c r="E74" s="20">
        <v>15620800</v>
      </c>
    </row>
    <row r="75" spans="1:5" ht="82.5" customHeight="1" x14ac:dyDescent="0.25">
      <c r="A75" s="17"/>
      <c r="B75" s="16" t="s">
        <v>134</v>
      </c>
      <c r="C75" s="27" t="s">
        <v>135</v>
      </c>
      <c r="D75" s="20">
        <v>32145200</v>
      </c>
      <c r="E75" s="20">
        <v>34480500</v>
      </c>
    </row>
    <row r="76" spans="1:5" ht="100.5" customHeight="1" x14ac:dyDescent="0.25">
      <c r="A76" s="17"/>
      <c r="B76" s="16" t="s">
        <v>158</v>
      </c>
      <c r="C76" s="27" t="s">
        <v>159</v>
      </c>
      <c r="D76" s="20">
        <v>17248000</v>
      </c>
      <c r="E76" s="20">
        <v>17222700</v>
      </c>
    </row>
    <row r="77" spans="1:5" ht="81.75" customHeight="1" x14ac:dyDescent="0.25">
      <c r="A77" s="17"/>
      <c r="B77" s="16" t="s">
        <v>136</v>
      </c>
      <c r="C77" s="27" t="s">
        <v>137</v>
      </c>
      <c r="D77" s="20">
        <v>125487700</v>
      </c>
      <c r="E77" s="20">
        <v>130508900</v>
      </c>
    </row>
    <row r="78" spans="1:5" ht="83.25" customHeight="1" x14ac:dyDescent="0.25">
      <c r="A78" s="17"/>
      <c r="B78" s="16" t="s">
        <v>138</v>
      </c>
      <c r="C78" s="27" t="s">
        <v>139</v>
      </c>
      <c r="D78" s="20">
        <v>33900</v>
      </c>
      <c r="E78" s="20">
        <v>35200</v>
      </c>
    </row>
    <row r="79" spans="1:5" ht="51" customHeight="1" x14ac:dyDescent="0.25">
      <c r="A79" s="17"/>
      <c r="B79" s="16" t="s">
        <v>164</v>
      </c>
      <c r="C79" s="27" t="s">
        <v>165</v>
      </c>
      <c r="D79" s="20">
        <v>1060953300</v>
      </c>
      <c r="E79" s="20">
        <v>1060953300</v>
      </c>
    </row>
    <row r="80" spans="1:5" ht="69" customHeight="1" x14ac:dyDescent="0.25">
      <c r="A80" s="17"/>
      <c r="B80" s="16" t="s">
        <v>140</v>
      </c>
      <c r="C80" s="27" t="s">
        <v>141</v>
      </c>
      <c r="D80" s="20">
        <v>9858200</v>
      </c>
      <c r="E80" s="20">
        <v>10240400</v>
      </c>
    </row>
    <row r="81" spans="1:6" ht="99.75" customHeight="1" x14ac:dyDescent="0.25">
      <c r="A81" s="17"/>
      <c r="B81" s="16" t="s">
        <v>142</v>
      </c>
      <c r="C81" s="27" t="s">
        <v>143</v>
      </c>
      <c r="D81" s="20">
        <v>7253600</v>
      </c>
      <c r="E81" s="20">
        <v>7532100</v>
      </c>
    </row>
    <row r="82" spans="1:6" ht="87" customHeight="1" x14ac:dyDescent="0.25">
      <c r="A82" s="17"/>
      <c r="B82" s="16" t="s">
        <v>144</v>
      </c>
      <c r="C82" s="27" t="s">
        <v>145</v>
      </c>
      <c r="D82" s="20">
        <v>193000</v>
      </c>
      <c r="E82" s="20">
        <v>193000</v>
      </c>
    </row>
    <row r="83" spans="1:6" ht="69.75" customHeight="1" x14ac:dyDescent="0.25">
      <c r="A83" s="17"/>
      <c r="B83" s="16" t="s">
        <v>146</v>
      </c>
      <c r="C83" s="27" t="s">
        <v>147</v>
      </c>
      <c r="D83" s="20">
        <v>572808000</v>
      </c>
      <c r="E83" s="20">
        <v>573820800</v>
      </c>
    </row>
    <row r="84" spans="1:6" ht="135.75" customHeight="1" x14ac:dyDescent="0.25">
      <c r="A84" s="17"/>
      <c r="B84" s="16" t="s">
        <v>148</v>
      </c>
      <c r="C84" s="27" t="s">
        <v>149</v>
      </c>
      <c r="D84" s="20">
        <v>407560800</v>
      </c>
      <c r="E84" s="20">
        <v>423206200</v>
      </c>
    </row>
    <row r="85" spans="1:6" ht="65.25" customHeight="1" x14ac:dyDescent="0.25">
      <c r="A85" s="17"/>
      <c r="B85" s="16" t="s">
        <v>150</v>
      </c>
      <c r="C85" s="27" t="s">
        <v>151</v>
      </c>
      <c r="D85" s="20">
        <v>476449700</v>
      </c>
      <c r="E85" s="20">
        <v>513550600</v>
      </c>
    </row>
    <row r="86" spans="1:6" ht="36" customHeight="1" x14ac:dyDescent="0.25">
      <c r="A86" s="17"/>
      <c r="B86" s="16" t="s">
        <v>110</v>
      </c>
      <c r="C86" s="27" t="s">
        <v>111</v>
      </c>
      <c r="D86" s="20">
        <v>111885200</v>
      </c>
      <c r="E86" s="20">
        <v>91787000</v>
      </c>
    </row>
    <row r="87" spans="1:6" ht="18" customHeight="1" x14ac:dyDescent="0.25">
      <c r="A87" s="17"/>
      <c r="B87" s="21" t="s">
        <v>105</v>
      </c>
      <c r="C87" s="21" t="s">
        <v>63</v>
      </c>
      <c r="D87" s="18">
        <f>SUM(D88:D90)</f>
        <v>110449208</v>
      </c>
      <c r="E87" s="18">
        <f>SUM(E88:E90)</f>
        <v>110449208</v>
      </c>
    </row>
    <row r="88" spans="1:6" ht="90" customHeight="1" x14ac:dyDescent="0.25">
      <c r="A88" s="17"/>
      <c r="B88" s="16" t="s">
        <v>112</v>
      </c>
      <c r="C88" s="19" t="s">
        <v>113</v>
      </c>
      <c r="D88" s="20">
        <v>33005595</v>
      </c>
      <c r="E88" s="20">
        <v>33005595</v>
      </c>
    </row>
    <row r="89" spans="1:6" ht="73.5" customHeight="1" x14ac:dyDescent="0.25">
      <c r="A89" s="17"/>
      <c r="B89" s="16" t="s">
        <v>114</v>
      </c>
      <c r="C89" s="19" t="s">
        <v>115</v>
      </c>
      <c r="D89" s="20">
        <v>8720913</v>
      </c>
      <c r="E89" s="20">
        <v>8720913</v>
      </c>
    </row>
    <row r="90" spans="1:6" ht="74.25" customHeight="1" x14ac:dyDescent="0.25">
      <c r="A90" s="17"/>
      <c r="B90" s="16" t="s">
        <v>152</v>
      </c>
      <c r="C90" s="19" t="s">
        <v>153</v>
      </c>
      <c r="D90" s="20">
        <v>68722700</v>
      </c>
      <c r="E90" s="20">
        <v>68722700</v>
      </c>
    </row>
    <row r="91" spans="1:6" ht="19.5" customHeight="1" x14ac:dyDescent="0.25">
      <c r="A91" s="17"/>
      <c r="B91" s="34" t="s">
        <v>64</v>
      </c>
      <c r="C91" s="34"/>
      <c r="D91" s="18">
        <f>SUM(D8,D42)</f>
        <v>69946247448</v>
      </c>
      <c r="E91" s="18">
        <f>SUM(E8,E42)</f>
        <v>76494295098</v>
      </c>
      <c r="F91" s="22" t="s">
        <v>77</v>
      </c>
    </row>
    <row r="99" spans="4:5" x14ac:dyDescent="0.25">
      <c r="D99" s="25"/>
      <c r="E99" s="25"/>
    </row>
  </sheetData>
  <mergeCells count="3">
    <mergeCell ref="B5:E5"/>
    <mergeCell ref="B91:C91"/>
    <mergeCell ref="B6:D6"/>
  </mergeCells>
  <phoneticPr fontId="0" type="noConversion"/>
  <printOptions horizontalCentered="1"/>
  <pageMargins left="0.78740157480314965" right="0.39370078740157483" top="0.98425196850393704" bottom="0.39370078740157483" header="0.51181102362204722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2018-10-26T08:06:51Z</cp:lastPrinted>
  <dcterms:created xsi:type="dcterms:W3CDTF">2010-10-13T08:18:32Z</dcterms:created>
  <dcterms:modified xsi:type="dcterms:W3CDTF">2018-10-26T08:18:58Z</dcterms:modified>
</cp:coreProperties>
</file>