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.local\res\UVZO\Archiv\Arhiv_2025\Проекты законов\Gavrilova\Бюджет ТФ ОМС 2026\Материалы\"/>
    </mc:Choice>
  </mc:AlternateContent>
  <bookViews>
    <workbookView xWindow="0" yWindow="120" windowWidth="9990" windowHeight="5880"/>
  </bookViews>
  <sheets>
    <sheet name="Смета 2026" sheetId="2" r:id="rId1"/>
  </sheets>
  <definedNames>
    <definedName name="_xlnm.Print_Area" localSheetId="0">'Смета 2026'!$A$1:$G$41</definedName>
  </definedNames>
  <calcPr calcId="162913"/>
</workbook>
</file>

<file path=xl/calcChain.xml><?xml version="1.0" encoding="utf-8"?>
<calcChain xmlns="http://schemas.openxmlformats.org/spreadsheetml/2006/main">
  <c r="G30" i="2" l="1"/>
  <c r="G29" i="2" l="1"/>
  <c r="G28" i="2" s="1"/>
  <c r="G27" i="2" s="1"/>
  <c r="G26" i="2" s="1"/>
  <c r="G25" i="2" s="1"/>
  <c r="G22" i="2"/>
  <c r="G21" i="2" s="1"/>
  <c r="G19" i="2"/>
  <c r="G18" i="2" s="1"/>
  <c r="G15" i="2"/>
  <c r="G14" i="2" s="1"/>
  <c r="G10" i="2"/>
  <c r="G9" i="2" s="1"/>
  <c r="G8" i="2" l="1"/>
  <c r="G7" i="2" s="1"/>
  <c r="G6" i="2" s="1"/>
  <c r="G5" i="2" s="1"/>
  <c r="G4" i="2" s="1"/>
  <c r="G24" i="2"/>
  <c r="G32" i="2" l="1"/>
</calcChain>
</file>

<file path=xl/sharedStrings.xml><?xml version="1.0" encoding="utf-8"?>
<sst xmlns="http://schemas.openxmlformats.org/spreadsheetml/2006/main" count="117" uniqueCount="40">
  <si>
    <t>Наименование показателя</t>
  </si>
  <si>
    <t>Итого</t>
  </si>
  <si>
    <t>Фонд оплаты труда государственных внебюджетных фондов</t>
  </si>
  <si>
    <t>Иные бюджетные ассигнования</t>
  </si>
  <si>
    <t xml:space="preserve">Уплата прочих налогов, сборов </t>
  </si>
  <si>
    <t>Социальное обеспечение и иные выплаты населению</t>
  </si>
  <si>
    <t>Пособия, компенсации и иные социальные выплаты гражданам, кроме публичных нормативных обязательств</t>
  </si>
  <si>
    <t>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</si>
  <si>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</si>
  <si>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выплаты персоналу,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</si>
  <si>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государственных внебюджетных фондов</t>
  </si>
  <si>
    <t>Прочая закупка товаров, работ и услуг</t>
  </si>
  <si>
    <t>Расходы на выплаты персоналу государственных внебюджетных фондов</t>
  </si>
  <si>
    <t>Иные закупки товаров, работ и услуг для обеспечения государственных (муниципальных) нужд</t>
  </si>
  <si>
    <t>Социальные выплаты гражданам, кроме публичных нормативных социальных выплат</t>
  </si>
  <si>
    <t>Уплата налогов, сборов и иных платежей</t>
  </si>
  <si>
    <t>Закупка товаров, работ и услуг в сфере
информационно-коммуникационных технологий</t>
  </si>
  <si>
    <t>Другие общегосударственные вопросы</t>
  </si>
  <si>
    <t>Профессиональная подготовка, переподготовка и повышение квалификации</t>
  </si>
  <si>
    <t>ГРБС</t>
  </si>
  <si>
    <t>Рз</t>
  </si>
  <si>
    <t>ПР</t>
  </si>
  <si>
    <t>ЦСР</t>
  </si>
  <si>
    <t>ВР</t>
  </si>
  <si>
    <t>01</t>
  </si>
  <si>
    <t>13</t>
  </si>
  <si>
    <t>73 2 00 50932</t>
  </si>
  <si>
    <t>07</t>
  </si>
  <si>
    <t>05</t>
  </si>
  <si>
    <t>Общегосударственные вопросы</t>
  </si>
  <si>
    <t>00</t>
  </si>
  <si>
    <t>Образование</t>
  </si>
  <si>
    <t>Непрограммные направления деятельности органов управления внебюджетных фондов</t>
  </si>
  <si>
    <t>Выполнение функций аппаратами внебюджетных фондов</t>
  </si>
  <si>
    <t>Финансовое обеспечение организации обязательного медицинского страхования на территориях субъектов Российской Федерации (Финансовое обеспечение выполнения функций органами управления территориального фонда обязательного медицинского страхования)</t>
  </si>
  <si>
    <t>73 0 00 00000</t>
  </si>
  <si>
    <t>73 2 00 00000</t>
  </si>
  <si>
    <t>Проект сметы расходов на содержание аппарата органа управления Территориального фонда обязательного медицинского страхования Ярославской области на 2026 год</t>
  </si>
  <si>
    <t>Проект на 2026 год (руб.)</t>
  </si>
  <si>
    <t>Закупка товаров, работ и услуг в сфере информационно-коммуникационных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</si>
</sst>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 applyFont="0" applyFill="0" applyBorder="0" applyAlignment="0" applyProtection="0">
      <alignment vertical="top"/>
    </xf>
    <xf numFmtId="0" fontId="1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2" fontId="2" fillId="0" borderId="0" xfId="0" applyNumberFormat="1" applyFont="1" applyFill="1" applyBorder="1" applyAlignment="1" applyProtection="1">
      <alignment vertical="top"/>
    </xf>
    <xf numFmtId="3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3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3" fontId="9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" fontId="13" fillId="2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/>
    </xf>
    <xf numFmtId="4" fontId="10" fillId="2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top"/>
    </xf>
    <xf numFmtId="4" fontId="10" fillId="0" borderId="1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vertical="top"/>
    </xf>
    <xf numFmtId="3" fontId="10" fillId="0" borderId="3" xfId="2" applyNumberFormat="1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6">
    <cellStyle name="Обычный" xfId="0" builtinId="0"/>
    <cellStyle name="Обычный 2" xfId="2"/>
    <cellStyle name="Обычный 2 2" xfId="3"/>
    <cellStyle name="Обычный 3" xfId="1"/>
    <cellStyle name="Процентный 2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Normal="100" workbookViewId="0">
      <selection activeCell="H8" sqref="H8"/>
    </sheetView>
  </sheetViews>
  <sheetFormatPr defaultRowHeight="12.75" x14ac:dyDescent="0.2"/>
  <cols>
    <col min="1" max="1" width="73.28515625" customWidth="1"/>
    <col min="2" max="2" width="8.28515625" customWidth="1"/>
    <col min="3" max="3" width="5" customWidth="1"/>
    <col min="4" max="4" width="4.42578125" customWidth="1"/>
    <col min="5" max="5" width="16.42578125" customWidth="1"/>
    <col min="6" max="6" width="5.85546875" customWidth="1"/>
    <col min="7" max="7" width="19.42578125" customWidth="1"/>
    <col min="8" max="8" width="33.85546875" customWidth="1"/>
    <col min="9" max="9" width="53.140625" customWidth="1"/>
  </cols>
  <sheetData>
    <row r="1" spans="1:15" ht="50.25" customHeight="1" x14ac:dyDescent="0.2">
      <c r="A1" s="41" t="s">
        <v>37</v>
      </c>
      <c r="B1" s="41"/>
      <c r="C1" s="41"/>
      <c r="D1" s="41"/>
      <c r="E1" s="41"/>
      <c r="F1" s="41"/>
      <c r="G1" s="41"/>
      <c r="I1" s="42"/>
      <c r="J1" s="42"/>
      <c r="K1" s="42"/>
      <c r="L1" s="42"/>
      <c r="M1" s="42"/>
      <c r="N1" s="42"/>
      <c r="O1" s="42"/>
    </row>
    <row r="2" spans="1:15" s="6" customFormat="1" ht="30.75" customHeight="1" x14ac:dyDescent="0.2">
      <c r="A2" s="11" t="s">
        <v>0</v>
      </c>
      <c r="B2" s="11" t="s">
        <v>19</v>
      </c>
      <c r="C2" s="11" t="s">
        <v>20</v>
      </c>
      <c r="D2" s="11" t="s">
        <v>21</v>
      </c>
      <c r="E2" s="11" t="s">
        <v>22</v>
      </c>
      <c r="F2" s="11" t="s">
        <v>23</v>
      </c>
      <c r="G2" s="12" t="s">
        <v>38</v>
      </c>
    </row>
    <row r="3" spans="1:15" ht="15" x14ac:dyDescent="0.2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4">
        <v>7</v>
      </c>
    </row>
    <row r="4" spans="1:15" ht="15.75" x14ac:dyDescent="0.2">
      <c r="A4" s="38" t="s">
        <v>29</v>
      </c>
      <c r="B4" s="15">
        <v>395</v>
      </c>
      <c r="C4" s="16" t="s">
        <v>24</v>
      </c>
      <c r="D4" s="16" t="s">
        <v>30</v>
      </c>
      <c r="E4" s="15"/>
      <c r="F4" s="17"/>
      <c r="G4" s="18">
        <f>G5</f>
        <v>206983600</v>
      </c>
    </row>
    <row r="5" spans="1:15" s="6" customFormat="1" ht="15.75" x14ac:dyDescent="0.2">
      <c r="A5" s="39" t="s">
        <v>17</v>
      </c>
      <c r="B5" s="15">
        <v>395</v>
      </c>
      <c r="C5" s="16" t="s">
        <v>24</v>
      </c>
      <c r="D5" s="16" t="s">
        <v>25</v>
      </c>
      <c r="E5" s="15"/>
      <c r="F5" s="15"/>
      <c r="G5" s="18">
        <f>G6</f>
        <v>206983600</v>
      </c>
    </row>
    <row r="6" spans="1:15" s="6" customFormat="1" ht="31.5" x14ac:dyDescent="0.2">
      <c r="A6" s="40" t="s">
        <v>32</v>
      </c>
      <c r="B6" s="19">
        <v>395</v>
      </c>
      <c r="C6" s="20" t="s">
        <v>24</v>
      </c>
      <c r="D6" s="20" t="s">
        <v>25</v>
      </c>
      <c r="E6" s="19" t="s">
        <v>35</v>
      </c>
      <c r="F6" s="15"/>
      <c r="G6" s="21">
        <f>G7</f>
        <v>206983600</v>
      </c>
    </row>
    <row r="7" spans="1:15" s="6" customFormat="1" ht="15.75" x14ac:dyDescent="0.2">
      <c r="A7" s="40" t="s">
        <v>33</v>
      </c>
      <c r="B7" s="19">
        <v>395</v>
      </c>
      <c r="C7" s="20" t="s">
        <v>24</v>
      </c>
      <c r="D7" s="20" t="s">
        <v>25</v>
      </c>
      <c r="E7" s="19" t="s">
        <v>36</v>
      </c>
      <c r="F7" s="15"/>
      <c r="G7" s="21">
        <f>G8</f>
        <v>206983600</v>
      </c>
    </row>
    <row r="8" spans="1:15" s="6" customFormat="1" ht="69" customHeight="1" x14ac:dyDescent="0.2">
      <c r="A8" s="40" t="s">
        <v>34</v>
      </c>
      <c r="B8" s="19">
        <v>395</v>
      </c>
      <c r="C8" s="20" t="s">
        <v>24</v>
      </c>
      <c r="D8" s="20" t="s">
        <v>25</v>
      </c>
      <c r="E8" s="19" t="s">
        <v>26</v>
      </c>
      <c r="F8" s="15"/>
      <c r="G8" s="21">
        <f>G9+G14+G18+G21</f>
        <v>206983600</v>
      </c>
    </row>
    <row r="9" spans="1:15" ht="65.25" customHeight="1" x14ac:dyDescent="0.2">
      <c r="A9" s="22" t="s">
        <v>8</v>
      </c>
      <c r="B9" s="15">
        <v>395</v>
      </c>
      <c r="C9" s="16" t="s">
        <v>24</v>
      </c>
      <c r="D9" s="16" t="s">
        <v>25</v>
      </c>
      <c r="E9" s="15" t="s">
        <v>26</v>
      </c>
      <c r="F9" s="12">
        <v>100</v>
      </c>
      <c r="G9" s="23">
        <f>G10</f>
        <v>131995324</v>
      </c>
      <c r="H9" s="3"/>
    </row>
    <row r="10" spans="1:15" s="10" customFormat="1" ht="31.5" x14ac:dyDescent="0.2">
      <c r="A10" s="24" t="s">
        <v>12</v>
      </c>
      <c r="B10" s="25">
        <v>395</v>
      </c>
      <c r="C10" s="26" t="s">
        <v>24</v>
      </c>
      <c r="D10" s="26" t="s">
        <v>25</v>
      </c>
      <c r="E10" s="25" t="s">
        <v>26</v>
      </c>
      <c r="F10" s="27">
        <v>140</v>
      </c>
      <c r="G10" s="28">
        <f>G11+G12+G13</f>
        <v>131995324</v>
      </c>
      <c r="H10" s="9"/>
    </row>
    <row r="11" spans="1:15" ht="15.75" x14ac:dyDescent="0.2">
      <c r="A11" s="29" t="s">
        <v>2</v>
      </c>
      <c r="B11" s="19">
        <v>395</v>
      </c>
      <c r="C11" s="20" t="s">
        <v>24</v>
      </c>
      <c r="D11" s="20" t="s">
        <v>25</v>
      </c>
      <c r="E11" s="19" t="s">
        <v>26</v>
      </c>
      <c r="F11" s="30">
        <v>141</v>
      </c>
      <c r="G11" s="31">
        <v>98777361</v>
      </c>
      <c r="H11" s="3"/>
    </row>
    <row r="12" spans="1:15" ht="20.25" customHeight="1" x14ac:dyDescent="0.2">
      <c r="A12" s="29" t="s">
        <v>9</v>
      </c>
      <c r="B12" s="19">
        <v>395</v>
      </c>
      <c r="C12" s="20" t="s">
        <v>24</v>
      </c>
      <c r="D12" s="20" t="s">
        <v>25</v>
      </c>
      <c r="E12" s="19" t="s">
        <v>26</v>
      </c>
      <c r="F12" s="30">
        <v>142</v>
      </c>
      <c r="G12" s="31">
        <v>3387200</v>
      </c>
      <c r="H12" s="3"/>
    </row>
    <row r="13" spans="1:15" ht="47.25" x14ac:dyDescent="0.2">
      <c r="A13" s="29" t="s">
        <v>10</v>
      </c>
      <c r="B13" s="19">
        <v>395</v>
      </c>
      <c r="C13" s="20" t="s">
        <v>24</v>
      </c>
      <c r="D13" s="20" t="s">
        <v>25</v>
      </c>
      <c r="E13" s="19" t="s">
        <v>26</v>
      </c>
      <c r="F13" s="30">
        <v>149</v>
      </c>
      <c r="G13" s="31">
        <v>29830763</v>
      </c>
      <c r="H13" s="3"/>
    </row>
    <row r="14" spans="1:15" s="6" customFormat="1" ht="31.5" x14ac:dyDescent="0.2">
      <c r="A14" s="22" t="s">
        <v>7</v>
      </c>
      <c r="B14" s="15">
        <v>395</v>
      </c>
      <c r="C14" s="16" t="s">
        <v>24</v>
      </c>
      <c r="D14" s="16" t="s">
        <v>25</v>
      </c>
      <c r="E14" s="15" t="s">
        <v>26</v>
      </c>
      <c r="F14" s="12">
        <v>200</v>
      </c>
      <c r="G14" s="32">
        <f>G15</f>
        <v>74782276</v>
      </c>
      <c r="H14" s="3"/>
    </row>
    <row r="15" spans="1:15" s="8" customFormat="1" ht="37.5" customHeight="1" x14ac:dyDescent="0.2">
      <c r="A15" s="24" t="s">
        <v>13</v>
      </c>
      <c r="B15" s="25">
        <v>395</v>
      </c>
      <c r="C15" s="26" t="s">
        <v>24</v>
      </c>
      <c r="D15" s="26" t="s">
        <v>25</v>
      </c>
      <c r="E15" s="25" t="s">
        <v>26</v>
      </c>
      <c r="F15" s="27">
        <v>240</v>
      </c>
      <c r="G15" s="28">
        <f>G16+G17</f>
        <v>74782276</v>
      </c>
      <c r="H15" s="9"/>
    </row>
    <row r="16" spans="1:15" s="6" customFormat="1" ht="31.5" x14ac:dyDescent="0.2">
      <c r="A16" s="29" t="s">
        <v>39</v>
      </c>
      <c r="B16" s="19">
        <v>395</v>
      </c>
      <c r="C16" s="20" t="s">
        <v>24</v>
      </c>
      <c r="D16" s="20" t="s">
        <v>25</v>
      </c>
      <c r="E16" s="19" t="s">
        <v>26</v>
      </c>
      <c r="F16" s="30">
        <v>242</v>
      </c>
      <c r="G16" s="31">
        <v>29946721</v>
      </c>
      <c r="H16" s="3"/>
    </row>
    <row r="17" spans="1:8" ht="15.75" x14ac:dyDescent="0.2">
      <c r="A17" s="29" t="s">
        <v>11</v>
      </c>
      <c r="B17" s="19">
        <v>395</v>
      </c>
      <c r="C17" s="20" t="s">
        <v>24</v>
      </c>
      <c r="D17" s="20" t="s">
        <v>25</v>
      </c>
      <c r="E17" s="19" t="s">
        <v>26</v>
      </c>
      <c r="F17" s="30">
        <v>244</v>
      </c>
      <c r="G17" s="31">
        <v>44835555</v>
      </c>
      <c r="H17" s="3"/>
    </row>
    <row r="18" spans="1:8" s="6" customFormat="1" ht="18" customHeight="1" x14ac:dyDescent="0.2">
      <c r="A18" s="22" t="s">
        <v>5</v>
      </c>
      <c r="B18" s="15">
        <v>395</v>
      </c>
      <c r="C18" s="16" t="s">
        <v>24</v>
      </c>
      <c r="D18" s="16" t="s">
        <v>25</v>
      </c>
      <c r="E18" s="15" t="s">
        <v>26</v>
      </c>
      <c r="F18" s="12">
        <v>300</v>
      </c>
      <c r="G18" s="23">
        <f>G19</f>
        <v>30000</v>
      </c>
      <c r="H18" s="5"/>
    </row>
    <row r="19" spans="1:8" s="8" customFormat="1" ht="31.5" x14ac:dyDescent="0.2">
      <c r="A19" s="24" t="s">
        <v>14</v>
      </c>
      <c r="B19" s="25">
        <v>395</v>
      </c>
      <c r="C19" s="26" t="s">
        <v>24</v>
      </c>
      <c r="D19" s="26" t="s">
        <v>25</v>
      </c>
      <c r="E19" s="25" t="s">
        <v>26</v>
      </c>
      <c r="F19" s="27">
        <v>320</v>
      </c>
      <c r="G19" s="33">
        <f>G20</f>
        <v>30000</v>
      </c>
      <c r="H19" s="7"/>
    </row>
    <row r="20" spans="1:8" s="6" customFormat="1" ht="31.5" x14ac:dyDescent="0.2">
      <c r="A20" s="29" t="s">
        <v>6</v>
      </c>
      <c r="B20" s="19">
        <v>395</v>
      </c>
      <c r="C20" s="20" t="s">
        <v>24</v>
      </c>
      <c r="D20" s="20" t="s">
        <v>25</v>
      </c>
      <c r="E20" s="19" t="s">
        <v>26</v>
      </c>
      <c r="F20" s="30">
        <v>321</v>
      </c>
      <c r="G20" s="34">
        <v>30000</v>
      </c>
      <c r="H20" s="5"/>
    </row>
    <row r="21" spans="1:8" s="6" customFormat="1" ht="15.75" x14ac:dyDescent="0.2">
      <c r="A21" s="22" t="s">
        <v>3</v>
      </c>
      <c r="B21" s="15">
        <v>395</v>
      </c>
      <c r="C21" s="16" t="s">
        <v>24</v>
      </c>
      <c r="D21" s="16" t="s">
        <v>25</v>
      </c>
      <c r="E21" s="15" t="s">
        <v>26</v>
      </c>
      <c r="F21" s="12">
        <v>800</v>
      </c>
      <c r="G21" s="23">
        <f>G22</f>
        <v>176000</v>
      </c>
      <c r="H21" s="3"/>
    </row>
    <row r="22" spans="1:8" s="8" customFormat="1" ht="16.5" customHeight="1" x14ac:dyDescent="0.2">
      <c r="A22" s="24" t="s">
        <v>15</v>
      </c>
      <c r="B22" s="25">
        <v>395</v>
      </c>
      <c r="C22" s="26" t="s">
        <v>24</v>
      </c>
      <c r="D22" s="26" t="s">
        <v>25</v>
      </c>
      <c r="E22" s="25" t="s">
        <v>26</v>
      </c>
      <c r="F22" s="27">
        <v>850</v>
      </c>
      <c r="G22" s="33">
        <f>G23</f>
        <v>176000</v>
      </c>
      <c r="H22" s="7"/>
    </row>
    <row r="23" spans="1:8" ht="15.75" x14ac:dyDescent="0.2">
      <c r="A23" s="29" t="s">
        <v>4</v>
      </c>
      <c r="B23" s="19">
        <v>395</v>
      </c>
      <c r="C23" s="20" t="s">
        <v>24</v>
      </c>
      <c r="D23" s="20" t="s">
        <v>25</v>
      </c>
      <c r="E23" s="19" t="s">
        <v>26</v>
      </c>
      <c r="F23" s="30">
        <v>852</v>
      </c>
      <c r="G23" s="34">
        <v>176000</v>
      </c>
      <c r="H23" s="3"/>
    </row>
    <row r="24" spans="1:8" ht="15.75" x14ac:dyDescent="0.2">
      <c r="A24" s="39" t="s">
        <v>31</v>
      </c>
      <c r="B24" s="15">
        <v>395</v>
      </c>
      <c r="C24" s="16" t="s">
        <v>27</v>
      </c>
      <c r="D24" s="16" t="s">
        <v>30</v>
      </c>
      <c r="E24" s="19"/>
      <c r="F24" s="30"/>
      <c r="G24" s="23">
        <f t="shared" ref="G24:G29" si="0">G25</f>
        <v>168900</v>
      </c>
      <c r="H24" s="3"/>
    </row>
    <row r="25" spans="1:8" ht="31.5" x14ac:dyDescent="0.2">
      <c r="A25" s="39" t="s">
        <v>18</v>
      </c>
      <c r="B25" s="15">
        <v>395</v>
      </c>
      <c r="C25" s="16" t="s">
        <v>27</v>
      </c>
      <c r="D25" s="16" t="s">
        <v>28</v>
      </c>
      <c r="E25" s="15"/>
      <c r="F25" s="15"/>
      <c r="G25" s="23">
        <f t="shared" si="0"/>
        <v>168900</v>
      </c>
      <c r="H25" s="3"/>
    </row>
    <row r="26" spans="1:8" ht="31.5" x14ac:dyDescent="0.2">
      <c r="A26" s="40" t="s">
        <v>32</v>
      </c>
      <c r="B26" s="19">
        <v>395</v>
      </c>
      <c r="C26" s="20" t="s">
        <v>27</v>
      </c>
      <c r="D26" s="20" t="s">
        <v>28</v>
      </c>
      <c r="E26" s="19" t="s">
        <v>35</v>
      </c>
      <c r="F26" s="19"/>
      <c r="G26" s="34">
        <f t="shared" si="0"/>
        <v>168900</v>
      </c>
      <c r="H26" s="3"/>
    </row>
    <row r="27" spans="1:8" ht="15.75" x14ac:dyDescent="0.2">
      <c r="A27" s="40" t="s">
        <v>33</v>
      </c>
      <c r="B27" s="19">
        <v>395</v>
      </c>
      <c r="C27" s="20" t="s">
        <v>27</v>
      </c>
      <c r="D27" s="20" t="s">
        <v>28</v>
      </c>
      <c r="E27" s="19" t="s">
        <v>36</v>
      </c>
      <c r="F27" s="19"/>
      <c r="G27" s="34">
        <f t="shared" si="0"/>
        <v>168900</v>
      </c>
      <c r="H27" s="3"/>
    </row>
    <row r="28" spans="1:8" ht="66.75" customHeight="1" x14ac:dyDescent="0.2">
      <c r="A28" s="40" t="s">
        <v>34</v>
      </c>
      <c r="B28" s="19">
        <v>395</v>
      </c>
      <c r="C28" s="20" t="s">
        <v>27</v>
      </c>
      <c r="D28" s="20" t="s">
        <v>28</v>
      </c>
      <c r="E28" s="19" t="s">
        <v>26</v>
      </c>
      <c r="F28" s="19"/>
      <c r="G28" s="34">
        <f t="shared" si="0"/>
        <v>168900</v>
      </c>
      <c r="H28" s="3"/>
    </row>
    <row r="29" spans="1:8" ht="31.5" x14ac:dyDescent="0.2">
      <c r="A29" s="22" t="s">
        <v>7</v>
      </c>
      <c r="B29" s="15">
        <v>395</v>
      </c>
      <c r="C29" s="16" t="s">
        <v>27</v>
      </c>
      <c r="D29" s="16" t="s">
        <v>28</v>
      </c>
      <c r="E29" s="15" t="s">
        <v>26</v>
      </c>
      <c r="F29" s="12">
        <v>200</v>
      </c>
      <c r="G29" s="32">
        <f t="shared" si="0"/>
        <v>168900</v>
      </c>
      <c r="H29" s="3"/>
    </row>
    <row r="30" spans="1:8" ht="34.5" customHeight="1" x14ac:dyDescent="0.2">
      <c r="A30" s="24" t="s">
        <v>13</v>
      </c>
      <c r="B30" s="25">
        <v>395</v>
      </c>
      <c r="C30" s="26" t="s">
        <v>27</v>
      </c>
      <c r="D30" s="26" t="s">
        <v>28</v>
      </c>
      <c r="E30" s="25" t="s">
        <v>26</v>
      </c>
      <c r="F30" s="27">
        <v>240</v>
      </c>
      <c r="G30" s="28">
        <f>G31</f>
        <v>168900</v>
      </c>
      <c r="H30" s="3"/>
    </row>
    <row r="31" spans="1:8" ht="31.5" x14ac:dyDescent="0.2">
      <c r="A31" s="29" t="s">
        <v>16</v>
      </c>
      <c r="B31" s="19">
        <v>395</v>
      </c>
      <c r="C31" s="20" t="s">
        <v>27</v>
      </c>
      <c r="D31" s="20" t="s">
        <v>28</v>
      </c>
      <c r="E31" s="19" t="s">
        <v>26</v>
      </c>
      <c r="F31" s="30">
        <v>242</v>
      </c>
      <c r="G31" s="31">
        <v>168900</v>
      </c>
      <c r="H31" s="3"/>
    </row>
    <row r="32" spans="1:8" ht="15.75" x14ac:dyDescent="0.2">
      <c r="A32" s="35" t="s">
        <v>1</v>
      </c>
      <c r="B32" s="35"/>
      <c r="C32" s="35"/>
      <c r="D32" s="35"/>
      <c r="E32" s="35"/>
      <c r="F32" s="35"/>
      <c r="G32" s="36">
        <f>G25+G5</f>
        <v>207152500</v>
      </c>
      <c r="H32" s="3"/>
    </row>
    <row r="33" spans="1:7" ht="15" x14ac:dyDescent="0.2">
      <c r="A33" s="37"/>
      <c r="B33" s="37"/>
      <c r="C33" s="37"/>
      <c r="D33" s="37"/>
      <c r="E33" s="37"/>
      <c r="F33" s="37"/>
      <c r="G33" s="37"/>
    </row>
    <row r="36" spans="1:7" x14ac:dyDescent="0.2">
      <c r="A36" s="2"/>
      <c r="B36" s="2"/>
      <c r="C36" s="2"/>
      <c r="D36" s="2"/>
      <c r="E36" s="2"/>
      <c r="F36" s="2"/>
      <c r="G36" s="3"/>
    </row>
    <row r="37" spans="1:7" x14ac:dyDescent="0.2">
      <c r="A37" s="2"/>
      <c r="B37" s="2"/>
      <c r="C37" s="2"/>
      <c r="D37" s="2"/>
      <c r="E37" s="2"/>
      <c r="F37" s="2"/>
      <c r="G37" s="4"/>
    </row>
    <row r="39" spans="1:7" ht="14.25" x14ac:dyDescent="0.2">
      <c r="A39" s="1"/>
      <c r="B39" s="1"/>
      <c r="C39" s="1"/>
      <c r="D39" s="1"/>
      <c r="E39" s="1"/>
      <c r="F39" s="1"/>
    </row>
  </sheetData>
  <mergeCells count="2">
    <mergeCell ref="A1:G1"/>
    <mergeCell ref="I1:O1"/>
  </mergeCells>
  <pageMargins left="0.43307086614173229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2026</vt:lpstr>
      <vt:lpstr>'Смета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glavbuh</dc:creator>
  <cp:lastModifiedBy>Гаврилова Елена Николаевна</cp:lastModifiedBy>
  <cp:lastPrinted>2025-09-29T13:27:24Z</cp:lastPrinted>
  <dcterms:created xsi:type="dcterms:W3CDTF">2014-07-09T13:49:00Z</dcterms:created>
  <dcterms:modified xsi:type="dcterms:W3CDTF">2025-10-22T11:12:33Z</dcterms:modified>
</cp:coreProperties>
</file>