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.local\res\UVZO\Archiv\Arhiv_2025\Проекты законов\Gavrilova\Бюджет ТФ ОМС 2026\Материалы\"/>
    </mc:Choice>
  </mc:AlternateContent>
  <bookViews>
    <workbookView xWindow="-15" yWindow="7215" windowWidth="19230" windowHeight="4215" tabRatio="599"/>
  </bookViews>
  <sheets>
    <sheet name="Доходы 2026-2028" sheetId="20" r:id="rId1"/>
  </sheets>
  <definedNames>
    <definedName name="_xlnm.Print_Titles" localSheetId="0">'Доходы 2026-2028'!$4:$4</definedName>
    <definedName name="_xlnm.Print_Area" localSheetId="0">'Доходы 2026-2028'!$A$1:$J$14</definedName>
  </definedNames>
  <calcPr calcId="162913" fullPrecision="0"/>
</workbook>
</file>

<file path=xl/calcChain.xml><?xml version="1.0" encoding="utf-8"?>
<calcChain xmlns="http://schemas.openxmlformats.org/spreadsheetml/2006/main">
  <c r="H5" i="20" l="1"/>
  <c r="E5" i="20"/>
  <c r="F5" i="20" s="1"/>
  <c r="H10" i="20"/>
  <c r="E10" i="20"/>
  <c r="B10" i="20"/>
  <c r="B5" i="20"/>
  <c r="I13" i="20"/>
  <c r="I11" i="20"/>
  <c r="I8" i="20"/>
  <c r="I6" i="20"/>
  <c r="F13" i="20"/>
  <c r="F11" i="20"/>
  <c r="F8" i="20"/>
  <c r="F6" i="20"/>
  <c r="I10" i="20" l="1"/>
  <c r="F10" i="20"/>
  <c r="B14" i="20"/>
  <c r="I5" i="20" l="1"/>
  <c r="E14" i="20" l="1"/>
  <c r="F14" i="20" s="1"/>
  <c r="H14" i="20"/>
  <c r="I14" i="20" l="1"/>
</calcChain>
</file>

<file path=xl/sharedStrings.xml><?xml version="1.0" encoding="utf-8"?>
<sst xmlns="http://schemas.openxmlformats.org/spreadsheetml/2006/main" count="31" uniqueCount="31">
  <si>
    <t>(руб.)</t>
  </si>
  <si>
    <t>ВСЕГО ДОХОДОВ</t>
  </si>
  <si>
    <t>000 2 00 00000 00 0000 000 Безвозмездные поступления</t>
  </si>
  <si>
    <t>Наименование кода дохода</t>
  </si>
  <si>
    <t>000 1 00 00000 00 0000 000 Налоговые и неналоговые доходы</t>
  </si>
  <si>
    <t>395 2 02 55093 09 0000 150 Субвенции бюджетам территориальных фондов обязательного медицинского страхования на финансовое обеспечение организации обязательного медицинского страхования на территориях субъектов Российской Федерации</t>
  </si>
  <si>
    <t>395 2 02 59999 09 0000 150 Прочие межбюджетные трансферты, передаваемые бюджетам территориальных фондов обязательного медицинского страхования</t>
  </si>
  <si>
    <t>Проект бюджета
на 2026 год</t>
  </si>
  <si>
    <t>Расчеты (обоснования) показателей на 2026 год</t>
  </si>
  <si>
    <t>Проект бюджета
на 2027 год</t>
  </si>
  <si>
    <t>%
к 2026 г.</t>
  </si>
  <si>
    <t>Расчеты (обоснования) показателей на 2027 год</t>
  </si>
  <si>
    <t>395 1 13 02999 09 0000 130 Прочие доходы от компенсации затрат бюджетов территориальных фондов обязательного медицинского страхования</t>
  </si>
  <si>
    <t>395 1 16 07090 09 0000 140 Иные штрафы, неустойки, пени, уплаченные в соответствии с законом или договором в случае неисполнения или ненадлежащего исполнения обязательств перед территориальным фондом обязательного медицинского страхования</t>
  </si>
  <si>
    <t>Расчеты (обоснования) по статьям классификации доходов бюджета Территориального фонда обязательного медицинского страхования Ярославской области на 2026 год и на плановый период 2027 и  2028 годов</t>
  </si>
  <si>
    <t>Проект бюджета
на 2028 год</t>
  </si>
  <si>
    <t>%
к 2027 г.</t>
  </si>
  <si>
    <t>Расчеты (обоснования) показателей на 2028 год</t>
  </si>
  <si>
    <t>Размер субвенции запланирован в соответствии с объемом расходов бюджета ФОМС и рассчитан в соответствии с  Постановлением Правительства РФ
№ 462 и проектом Программы государственных гарантий: 24 761,6 руб.  (подушевой норматив финансирования на одного застрахованного за счет субвенции ФОМС на 2027 год) х 1 263 935 чел. (численность застрахованного  населения ЯО на 01.01.2025)/1000 = 31 297 052,9 тыс. руб.</t>
  </si>
  <si>
    <t xml:space="preserve">Размер субвенции запланирован в соответствии с объемом расходов бюджета ФОМС и рассчитан в соответствии с  Постановлением Правительства РФ
№ 462 и проектом Программы государственных гарантий: 26 579,8 руб.  (подушевой норматив финансирования на одного застрахованного за счет субвенции ФОМС на 2028 год) х 1 263 935 чел. (численность застрахованного  населения ЯО на 01.01.2025)/1000 = 33 595 139,5 тыс. руб. </t>
  </si>
  <si>
    <r>
      <t>Поступления прочих доходов от компенсации затрат бюджетов территориальных фондов обязательного медицинского страхования на формирование НСЗ Фонда для финансового обеспечения мероприятий запланированы в сумме 30 905,4 тыс. руб. Средства формируются в соответствии с частью 6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 xml:space="preserve"> статьи 26 Федерального закона № 326-ФЗ. Источником формирования средств НСЗ Фонда на финансовое обеспечение мероприятий являются санкции (снятия), применяемые страховыми медицинскими организациями и Фондом к медицинским организациям за нарушения, выявленные при проведении контроля объемов, сроков, качества и условий предоставления медицинской помощи. Расчет осуществлялся методом индексации ожидаемого годового объема поступлений на финансовое обеспечение мероприятий по данному виду доходов за предшествующий год с применением среднего коэффициента динамики поступлений по данному виду доходов за предшествующие годы и коэффициента роста субвенции бюджета Федерального фонда ОМС.</t>
    </r>
  </si>
  <si>
    <r>
      <t>Поступления прочих доходов от компенсации затрат бюджетов территориальных фондов обязательного медицинского страхования на формирование НСЗ Фонда для финансового обеспечения мероприятий  запланированы в сумме 28 187,3 тыс. руб. Средства формируются в соответствии с частью 6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 xml:space="preserve"> статьи 26 Федерального закона № 326-ФЗ. Источником формирования средств НСЗ Фонда на финансовое обеспечение мероприятий являются санкции (снятия), применяемые страховыми медицинскими организациями и Фондом к медицинским организациям за нарушения, выявленные при проведении контроля объемов, сроков, качества и условий предоставления медицинской помощи. Расчет осуществлялся методом индексации ожидаемого годового объема поступлений на финансовое обеспечение мероприятий по данному виду доходов за предшествующий год с применением среднего коэффициента динамики поступлений по данному виду доходов за предшествующие годы и коэффициента роста субвенции бюджета Федерального фонда ОМС.</t>
    </r>
  </si>
  <si>
    <r>
      <t>Поступления прочих доходов от компенсации затрат бюджетов территориальных фондов обязательного медицинского страхования на формирование нормированного страхового запаса Фонда (далее - НСЗ Фонда) для финансового обеспечения мероприятий по организации дополнительного профессионального образования медицинских работников по программам повышения квалификации, а также по приобретению и проведению ремонта медицинского оборудования (далее – финансовое обеспечение мероприятий) запланированы в сумме 34 407,0 тыс. руб. Средства формируются в соответствии с частью 6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 xml:space="preserve"> статьи 26 Федерального закона от 29.11.2010 № 326-ФЗ «Об обязательном медицинском страховании в Российской Федерации» (далее - Федеральный закон № 326-ФЗ). Источником формирования средств НСЗ Фонда на финансовое обеспечение мероприятий являются санкции (снятия), применяемые страховыми медицинскими организациями и Фондом к медицинским организациям за нарушения, выявленные при проведении контроля объемов, сроков, качества и условий предоставления медицинской помощи. Расчет осуществлялся методом индексации ожидаемого годового объема поступлений на финансовое обеспечение мероприятий по данному виду доходов за предшествующий год с применением среднего коэффициента динамики поступлений по данному виду доходов за предшествующие годы и коэффициента роста субвенции бюджета Федерального фонда ОМС.</t>
    </r>
  </si>
  <si>
    <r>
      <t>Поступления иных штрафов, неустоек, пеней, уплаченных в соответствии с законом или договором в случае неисполнения или ненадлежащего исполнения обязательств перед Фондом запланированы в сумме 
6 593,4 тыс. руб., в том числе:
а) поступления средств на формирование НСЗ Фонда для финансового обеспечения мероприятий запланированы в сумме 4 804,2 тыс. руб. Средства формируются в соответствии с частью 6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 xml:space="preserve"> статьи 26 Федерального закона № 326-ФЗ. Источником формирования средств НСЗ Фонда на финансовое обеспечение мероприятий являются штрафы, применяемые страховыми медицинскими организациями и Фондом к медицинским организациям за нарушения, выявленные при проведении контроля объемов, сроков, качества и условий предоставления медицинской помощи. Расчет осуществлялся на основании усреднения годовых объемов поступлений по данному виду доходов за предшествующие годы;
б) поступления штрафов от страховых медицинских организаций за нарушение обязательств по договорам о финансовом обеспечении ОМС и от медицинских организаций по результатам проведения проверок контрольно-ревизионного отдела Фонда и за нарушение обязательств по договорам на оказание и оплату медицинской помощи по ОМС запланированы в размере 1 789,2 тыс. руб. Расчет производился на основании усреднения годовых объемов поступлений по данному виду доходов за предшествующие годы. Средства направляются на реализацию территориальной программы ОМС в рамках базовой программы ОМС.</t>
    </r>
  </si>
  <si>
    <r>
      <t>Поступления иных штрафов, неустоек, пеней, уплаченных в соответствии с законом или договором в случае неисполнения или ненадлежащего исполнения обязательств перед Фондом запланированы в сумме 
7 178,8 тыс. руб., в том числе:
а) поступления средств на формирование НСЗ Фонда для финансового обеспечения мероприятий запланированы в сумме 5 319,0 тыс. руб. Средства формируются в соответствии с частью 6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 xml:space="preserve"> статьи 26 Федерального закона № 326-ФЗ. Источником формирования средств НСЗ Фонда на финансовое обеспечение мероприятий являются штрафы, применяемые страховыми медицинскими организациями и Фондом к медицинским организациям за нарушения, выявленные при проведении контроля объемов, сроков, качества и условий предоставления медицинской помощи. Расчет осуществлялся на основании усреднения годовых объемов поступлений по данному виду доходов за предшествующие годы;
б) поступления штрафов от страховых медицинских организаций за нарушение обязательств по договорам о финансовом обеспечении ОМС и от медицинских организаций по результатам проведения проверок контрольно-ревизионного отдела Фонда и за нарушение обязательств по договорам на оказание и оплату медицинской помощи по ОМС запланированы в размере 1 859,8 тыс. руб. Расчет производился на основании усреднения годовых объемов поступлений по данному виду доходов за предшествующие годы. Средства направляются на реализацию территориальной программы ОМС в рамках базовой программы ОМС.</t>
    </r>
  </si>
  <si>
    <r>
      <t>Поступления иных штрафов, неустоек, пеней, уплаченных в соответствии с законом или договором в случае неисполнения или ненадлежащего исполнения обязательств перед Фондом запланированы в сумме 
7 274,1 тыс. руб., в том числе:
а) поступления средств на формирование НСЗ Фонда для финансового обеспечения мероприятий запланированы в сумме 5 468,9 тыс. руб. Средства формируются в соответствии с частью 6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 xml:space="preserve"> статьи 26 Федерального закона № 326-ФЗ. Источником формирования средств НСЗ Фонда на финансовое обеспечение мероприятий являются штрафы, применяемые страховыми медицинскими организациями и Фондом к медицинским организациям за нарушения, выявленные при проведении контроля объемов, сроков, качества и условий предоставления медицинской помощи. Расчет осуществлялся на основании усреднения годовых объемов поступлений по данному виду доходов за предшествующие годы;
б) поступления штрафов от страховых медицинских организаций за нарушение обязательств по договорам о финансовом обеспечении ОМС и от медицинских организаций по результатам проведения проверок контрольно-ревизионного отдела Фонда и за нарушение обязательств по договорам на оказание и оплату медицинской помощи по ОМС запланированы в размере 1 805,2 тыс. руб. Расчет производился на основании усреднения годовых объемов поступлений по данному виду доходов за предшествующие годы. Средства направляются на реализацию территориальной программы ОМС в рамках базовой программы ОМС.</t>
    </r>
  </si>
  <si>
    <t>%
к 2025 г.</t>
  </si>
  <si>
    <t>Размер субвенции запланирован в соответствии с объемом расходов бюджета ФОМС, установленным в проекте федерального закона "О бюджете Федерального фонда обязательного медицинского страхования на 2026 год  и на плановый период 2027 и 2028 годов". Сумма субвенции ФОМС рассчитана в соответствии с Постановлением Правительства РФ от 05.05.2012 № 462 "О порядке распределения, предоставления и расходования субвенций из бюджета Федерального фонда обязательного медицинского страхования бюджетам территориальных фондов обязательного медицинского страхования на осуществление переданных органам государственной власти субъектов Российской Федерации полномочий Российской Федерации в сфере обязательного медицинского страхования" (далее - Постановление Правительства РФ № 462) и проектом Программы государственных гарантий бесплатного оказания гражданам медицинской помощи на 2026 год и на плановый период 2027 и 2028 годов (далее – проект Программы государственных гарантий) с учетом не распределенного ФОМС резерва в размере 5 % :  
21 778,1 руб. (подушевой норматив финансирования на одного застрахованного за счет субвенции ФОМС на 2026 год в размере 22 924,3 руб. х 0,95 ) х 1 263 935 чел. (численность застрахованного населения ЯО на 01.01.2025) /1000 = 27 526 102,8 тыс. руб.</t>
  </si>
  <si>
    <t>Расчет осуществлялся методом индексации ожидаемого годового объема поступлений в рамках межтерриториальных расчетов по данному виду доходов за предшествующий год на коэффициент роста субвенции бюджета Федерального фонда ОМС с учетом наличия просроченной задолженности территориальных фондов ОМС других субъектов Российской Федерации перед Фондом: (1 007 528,8 тыс. руб. (ожидаемый объем поступлений) - 24 319,1 тыс. руб. (просроченная задолженность на 01.01.2025)) * 102,7% (рост субвенции ФОМС) + 25 000,0 тыс. руб. (ожидаемая просроченная задолженность на 01.01.2026) = 1 034 756,4 тыс. руб.</t>
  </si>
  <si>
    <t>Расчет осуществлялся методом индексации ожидаемого годового объема поступлений в рамках межтерриториальных расчетов по данному виду доходов за предшествующий год на коэффициент роста субвенции бюджета Федерального фонда ОМС с учетом наличия просроченной задолженности территориальных фондов ОМС других субъектов Российской Федерации перед Фондом: (1 034 756,4 тыс. руб. (ожидаемый объем поступлений) - 25 000,0 тыс. руб. (ожидаемая просроченная задолженность на 01.01.2026)) * 113,7% (рост субвенции ФОМС) + 0,0 тыс. руб. (ожидаемая просроченная задолженность на 01.01.2027) = 1 148 093,0 тыс. руб.</t>
  </si>
  <si>
    <t>Расчет осуществлялся методом индексации ожидаемого годового объема поступлений в рамках межтерриториальных расчетов по данному виду доходов за предшествующий год на коэффициент роста субвенции бюджета Федерального фонда ОМС с учетом наличия просроченной задолженности территориальных фондов ОМС других субъектов Российской Федерации перед Фондом: (1 148 093,0 тыс. руб. (ожидаемый объем поступлений) - 0,0 тыс. руб. (ожидаемая просроченная задолженность на 01.01.2027)) * 107,3 % (рост субвенции ФОМС) + 0,0 тыс. руб. (ожидаемая просроченная задолженность на 01.01.2028) = 1 231 903,8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</si>
</sst>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0" fontId="5" fillId="0" borderId="0" xfId="0" applyFont="1" applyFill="1"/>
    <xf numFmtId="0" fontId="5" fillId="0" borderId="0" xfId="0" applyFont="1"/>
    <xf numFmtId="3" fontId="5" fillId="0" borderId="0" xfId="0" applyNumberFormat="1" applyFont="1" applyFill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4" fontId="4" fillId="0" borderId="1" xfId="4" applyNumberFormat="1" applyFont="1" applyFill="1" applyBorder="1" applyAlignment="1">
      <alignment horizontal="center" vertical="top" wrapText="1"/>
    </xf>
    <xf numFmtId="165" fontId="5" fillId="0" borderId="2" xfId="3" applyNumberFormat="1" applyFont="1" applyFill="1" applyBorder="1" applyAlignment="1">
      <alignment horizontal="center" vertical="top"/>
    </xf>
    <xf numFmtId="0" fontId="6" fillId="0" borderId="0" xfId="0" applyFont="1" applyFill="1"/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65" fontId="5" fillId="0" borderId="3" xfId="3" applyNumberFormat="1" applyFont="1" applyFill="1" applyBorder="1" applyAlignment="1">
      <alignment horizontal="center" vertical="top"/>
    </xf>
    <xf numFmtId="4" fontId="4" fillId="0" borderId="3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vertical="top" wrapText="1"/>
    </xf>
    <xf numFmtId="165" fontId="5" fillId="0" borderId="3" xfId="3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165" fontId="5" fillId="0" borderId="1" xfId="3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 wrapText="1"/>
    </xf>
    <xf numFmtId="4" fontId="5" fillId="0" borderId="7" xfId="5" applyNumberFormat="1" applyFont="1" applyFill="1" applyBorder="1" applyAlignment="1">
      <alignment horizontal="center" vertical="top" wrapText="1"/>
    </xf>
    <xf numFmtId="4" fontId="5" fillId="0" borderId="8" xfId="5" applyNumberFormat="1" applyFont="1" applyFill="1" applyBorder="1" applyAlignment="1">
      <alignment horizontal="center" vertical="top" wrapText="1"/>
    </xf>
    <xf numFmtId="0" fontId="5" fillId="0" borderId="5" xfId="5" applyFont="1" applyFill="1" applyBorder="1" applyAlignment="1">
      <alignment horizontal="left" vertical="top" wrapText="1"/>
    </xf>
    <xf numFmtId="0" fontId="5" fillId="0" borderId="6" xfId="5" applyFont="1" applyFill="1" applyBorder="1" applyAlignment="1">
      <alignment horizontal="left" vertical="top" wrapText="1"/>
    </xf>
    <xf numFmtId="4" fontId="5" fillId="0" borderId="10" xfId="5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165" fontId="5" fillId="0" borderId="3" xfId="3" applyNumberFormat="1" applyFont="1" applyFill="1" applyBorder="1" applyAlignment="1">
      <alignment horizontal="center" vertical="top"/>
    </xf>
    <xf numFmtId="165" fontId="5" fillId="0" borderId="4" xfId="3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justify" vertical="top" wrapText="1"/>
    </xf>
    <xf numFmtId="0" fontId="5" fillId="0" borderId="9" xfId="5" applyFont="1" applyFill="1" applyBorder="1" applyAlignment="1">
      <alignment horizontal="left" vertical="top" wrapText="1"/>
    </xf>
    <xf numFmtId="165" fontId="5" fillId="0" borderId="3" xfId="3" applyNumberFormat="1" applyFont="1" applyFill="1" applyBorder="1" applyAlignment="1">
      <alignment horizontal="left" vertical="top" wrapText="1"/>
    </xf>
    <xf numFmtId="165" fontId="5" fillId="0" borderId="4" xfId="3" applyNumberFormat="1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4" fontId="5" fillId="0" borderId="3" xfId="0" applyNumberFormat="1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/>
    </xf>
    <xf numFmtId="165" fontId="5" fillId="0" borderId="2" xfId="3" applyNumberFormat="1" applyFont="1" applyFill="1" applyBorder="1" applyAlignment="1">
      <alignment horizontal="center" vertical="top"/>
    </xf>
    <xf numFmtId="165" fontId="5" fillId="0" borderId="2" xfId="3" applyNumberFormat="1" applyFont="1" applyFill="1" applyBorder="1" applyAlignment="1">
      <alignment horizontal="left" vertical="top" wrapText="1"/>
    </xf>
  </cellXfs>
  <cellStyles count="6">
    <cellStyle name="Excel Built-in Normal" xfId="5"/>
    <cellStyle name="Обычный" xfId="0" builtinId="0"/>
    <cellStyle name="Обычный 2" xfId="1"/>
    <cellStyle name="Обычный 2 2" xfId="2"/>
    <cellStyle name="Процентный" xfId="3" builtinId="5"/>
    <cellStyle name="Финансовый" xfId="4" builtinId="3"/>
  </cellStyles>
  <dxfs count="0"/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="80" zoomScaleNormal="80" workbookViewId="0">
      <selection activeCell="J14" sqref="J14"/>
    </sheetView>
  </sheetViews>
  <sheetFormatPr defaultRowHeight="18.75" x14ac:dyDescent="0.3"/>
  <cols>
    <col min="1" max="1" width="20.140625" style="18" customWidth="1"/>
    <col min="2" max="2" width="25.28515625" style="18" customWidth="1"/>
    <col min="3" max="3" width="12.42578125" style="18" customWidth="1"/>
    <col min="4" max="4" width="64.85546875" style="18" customWidth="1"/>
    <col min="5" max="5" width="23.28515625" style="1" customWidth="1"/>
    <col min="6" max="6" width="11.5703125" style="1" customWidth="1"/>
    <col min="7" max="7" width="60.7109375" style="1" customWidth="1"/>
    <col min="8" max="8" width="24" style="1" customWidth="1"/>
    <col min="9" max="9" width="12.28515625" style="1" customWidth="1"/>
    <col min="10" max="10" width="60.7109375" style="1" customWidth="1"/>
    <col min="11" max="11" width="9.140625" style="1"/>
    <col min="12" max="12" width="15.85546875" style="1" customWidth="1"/>
    <col min="13" max="13" width="9.140625" style="1"/>
    <col min="14" max="14" width="15.42578125" style="1" customWidth="1"/>
    <col min="15" max="16384" width="9.140625" style="1"/>
  </cols>
  <sheetData>
    <row r="1" spans="1:10" x14ac:dyDescent="0.3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3">
      <c r="A2" s="2"/>
      <c r="B2" s="2"/>
      <c r="C2" s="2"/>
      <c r="D2" s="2"/>
      <c r="H2" s="3" t="s">
        <v>0</v>
      </c>
      <c r="J2" s="3"/>
    </row>
    <row r="3" spans="1:10" s="6" customFormat="1" ht="60" customHeight="1" x14ac:dyDescent="0.25">
      <c r="A3" s="4" t="s">
        <v>3</v>
      </c>
      <c r="B3" s="5" t="s">
        <v>7</v>
      </c>
      <c r="C3" s="5" t="s">
        <v>26</v>
      </c>
      <c r="D3" s="4" t="s">
        <v>8</v>
      </c>
      <c r="E3" s="5" t="s">
        <v>9</v>
      </c>
      <c r="F3" s="5" t="s">
        <v>10</v>
      </c>
      <c r="G3" s="4" t="s">
        <v>11</v>
      </c>
      <c r="H3" s="5" t="s">
        <v>15</v>
      </c>
      <c r="I3" s="5" t="s">
        <v>16</v>
      </c>
      <c r="J3" s="4" t="s">
        <v>17</v>
      </c>
    </row>
    <row r="4" spans="1:10" s="6" customFormat="1" x14ac:dyDescent="0.25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</row>
    <row r="5" spans="1:10" s="6" customFormat="1" ht="106.5" customHeight="1" x14ac:dyDescent="0.25">
      <c r="A5" s="21" t="s">
        <v>4</v>
      </c>
      <c r="B5" s="20">
        <f>B6+B8</f>
        <v>41000400</v>
      </c>
      <c r="C5" s="19">
        <v>0.625</v>
      </c>
      <c r="D5" s="23"/>
      <c r="E5" s="20">
        <f>E6+E8</f>
        <v>38084200</v>
      </c>
      <c r="F5" s="19">
        <f>E5/B5</f>
        <v>0.92900000000000005</v>
      </c>
      <c r="G5" s="22"/>
      <c r="H5" s="20">
        <f>H6+H8</f>
        <v>35461400</v>
      </c>
      <c r="I5" s="19">
        <f>H5/E5</f>
        <v>0.93100000000000005</v>
      </c>
      <c r="J5" s="22"/>
    </row>
    <row r="6" spans="1:10" s="6" customFormat="1" ht="409.5" customHeight="1" x14ac:dyDescent="0.25">
      <c r="A6" s="28" t="s">
        <v>12</v>
      </c>
      <c r="B6" s="26">
        <v>34407000</v>
      </c>
      <c r="C6" s="32">
        <v>0.78200000000000003</v>
      </c>
      <c r="D6" s="31" t="s">
        <v>22</v>
      </c>
      <c r="E6" s="26">
        <v>30905400</v>
      </c>
      <c r="F6" s="32">
        <f>E6/B6</f>
        <v>0.89800000000000002</v>
      </c>
      <c r="G6" s="31" t="s">
        <v>20</v>
      </c>
      <c r="H6" s="26">
        <v>28187300</v>
      </c>
      <c r="I6" s="32">
        <f>H6/E6</f>
        <v>0.91200000000000003</v>
      </c>
      <c r="J6" s="36" t="s">
        <v>21</v>
      </c>
    </row>
    <row r="7" spans="1:10" s="6" customFormat="1" ht="157.5" customHeight="1" x14ac:dyDescent="0.25">
      <c r="A7" s="29"/>
      <c r="B7" s="27"/>
      <c r="C7" s="33"/>
      <c r="D7" s="31"/>
      <c r="E7" s="27"/>
      <c r="F7" s="33"/>
      <c r="G7" s="31"/>
      <c r="H7" s="27"/>
      <c r="I7" s="33"/>
      <c r="J7" s="37"/>
    </row>
    <row r="8" spans="1:10" s="6" customFormat="1" ht="384.75" customHeight="1" x14ac:dyDescent="0.25">
      <c r="A8" s="28" t="s">
        <v>13</v>
      </c>
      <c r="B8" s="26">
        <v>6593400</v>
      </c>
      <c r="C8" s="32">
        <v>0.98499999999999999</v>
      </c>
      <c r="D8" s="31" t="s">
        <v>23</v>
      </c>
      <c r="E8" s="26">
        <v>7178800</v>
      </c>
      <c r="F8" s="32">
        <f>E8/B8</f>
        <v>1.089</v>
      </c>
      <c r="G8" s="31" t="s">
        <v>24</v>
      </c>
      <c r="H8" s="26">
        <v>7274100</v>
      </c>
      <c r="I8" s="32">
        <f>H8/E8</f>
        <v>1.0129999999999999</v>
      </c>
      <c r="J8" s="36" t="s">
        <v>25</v>
      </c>
    </row>
    <row r="9" spans="1:10" s="6" customFormat="1" ht="318.75" customHeight="1" x14ac:dyDescent="0.25">
      <c r="A9" s="35"/>
      <c r="B9" s="30"/>
      <c r="C9" s="33"/>
      <c r="D9" s="34"/>
      <c r="E9" s="30"/>
      <c r="F9" s="33"/>
      <c r="G9" s="34"/>
      <c r="H9" s="30"/>
      <c r="I9" s="33"/>
      <c r="J9" s="37"/>
    </row>
    <row r="10" spans="1:10" ht="78" customHeight="1" x14ac:dyDescent="0.3">
      <c r="A10" s="8" t="s">
        <v>2</v>
      </c>
      <c r="B10" s="9">
        <f>B11+B13</f>
        <v>28560859200</v>
      </c>
      <c r="C10" s="24">
        <v>1.026</v>
      </c>
      <c r="D10" s="8"/>
      <c r="E10" s="9">
        <f>E11+E13</f>
        <v>32445145900</v>
      </c>
      <c r="F10" s="24">
        <f>E10/B10</f>
        <v>1.1359999999999999</v>
      </c>
      <c r="G10" s="24"/>
      <c r="H10" s="9">
        <f>H11+H13</f>
        <v>34827043300</v>
      </c>
      <c r="I10" s="24">
        <f>H10/E10</f>
        <v>1.073</v>
      </c>
      <c r="J10" s="24"/>
    </row>
    <row r="11" spans="1:10" s="11" customFormat="1" ht="409.6" customHeight="1" x14ac:dyDescent="0.3">
      <c r="A11" s="38" t="s">
        <v>5</v>
      </c>
      <c r="B11" s="40">
        <v>27526102800</v>
      </c>
      <c r="C11" s="32">
        <v>1.0269999999999999</v>
      </c>
      <c r="D11" s="38" t="s">
        <v>27</v>
      </c>
      <c r="E11" s="40">
        <v>31297052900</v>
      </c>
      <c r="F11" s="32">
        <f>E11/B11</f>
        <v>1.137</v>
      </c>
      <c r="G11" s="36" t="s">
        <v>18</v>
      </c>
      <c r="H11" s="40">
        <v>33595139500</v>
      </c>
      <c r="I11" s="32">
        <f>H11/E11</f>
        <v>1.073</v>
      </c>
      <c r="J11" s="36" t="s">
        <v>19</v>
      </c>
    </row>
    <row r="12" spans="1:10" s="11" customFormat="1" ht="104.25" customHeight="1" x14ac:dyDescent="0.3">
      <c r="A12" s="39"/>
      <c r="B12" s="41"/>
      <c r="C12" s="42"/>
      <c r="D12" s="39"/>
      <c r="E12" s="41"/>
      <c r="F12" s="42"/>
      <c r="G12" s="43"/>
      <c r="H12" s="41"/>
      <c r="I12" s="42"/>
      <c r="J12" s="43"/>
    </row>
    <row r="13" spans="1:10" s="11" customFormat="1" ht="276.75" customHeight="1" x14ac:dyDescent="0.3">
      <c r="A13" s="12" t="s">
        <v>6</v>
      </c>
      <c r="B13" s="13">
        <v>1034756400</v>
      </c>
      <c r="C13" s="10">
        <v>1.0269999999999999</v>
      </c>
      <c r="D13" s="12" t="s">
        <v>28</v>
      </c>
      <c r="E13" s="13">
        <v>1148093000</v>
      </c>
      <c r="F13" s="10">
        <f>E13/B13</f>
        <v>1.1100000000000001</v>
      </c>
      <c r="G13" s="12" t="s">
        <v>29</v>
      </c>
      <c r="H13" s="13">
        <v>1231903800</v>
      </c>
      <c r="I13" s="10">
        <f>H13/E13</f>
        <v>1.073</v>
      </c>
      <c r="J13" s="12" t="s">
        <v>30</v>
      </c>
    </row>
    <row r="14" spans="1:10" ht="37.5" x14ac:dyDescent="0.3">
      <c r="A14" s="14" t="s">
        <v>1</v>
      </c>
      <c r="B14" s="15">
        <f>B10+B5</f>
        <v>28601859600</v>
      </c>
      <c r="C14" s="10">
        <v>1.0249999999999999</v>
      </c>
      <c r="D14" s="16"/>
      <c r="E14" s="15">
        <f>E10+E5</f>
        <v>32483230100</v>
      </c>
      <c r="F14" s="10">
        <f>E14/B14</f>
        <v>1.1359999999999999</v>
      </c>
      <c r="G14" s="10"/>
      <c r="H14" s="15">
        <f>H10+H5</f>
        <v>34862504700</v>
      </c>
      <c r="I14" s="10">
        <f>IFERROR(H14/E14,"")</f>
        <v>1.073</v>
      </c>
      <c r="J14" s="10"/>
    </row>
    <row r="15" spans="1:10" x14ac:dyDescent="0.3">
      <c r="A15" s="17"/>
      <c r="B15" s="17"/>
      <c r="C15" s="17"/>
      <c r="D15" s="17"/>
    </row>
    <row r="16" spans="1:10" x14ac:dyDescent="0.3">
      <c r="A16" s="17"/>
      <c r="B16" s="17"/>
      <c r="C16" s="17"/>
      <c r="D16" s="17"/>
    </row>
    <row r="17" spans="1:4" x14ac:dyDescent="0.3">
      <c r="A17" s="17"/>
      <c r="B17" s="17"/>
      <c r="C17" s="17"/>
      <c r="D17" s="17"/>
    </row>
    <row r="18" spans="1:4" x14ac:dyDescent="0.3">
      <c r="A18" s="1"/>
      <c r="B18" s="1"/>
      <c r="C18" s="1"/>
      <c r="D18" s="1"/>
    </row>
    <row r="19" spans="1:4" x14ac:dyDescent="0.3">
      <c r="A19" s="1"/>
      <c r="B19" s="1"/>
      <c r="C19" s="1"/>
      <c r="D19" s="1"/>
    </row>
    <row r="20" spans="1:4" x14ac:dyDescent="0.3">
      <c r="A20" s="1"/>
      <c r="B20" s="1"/>
      <c r="C20" s="1"/>
      <c r="D20" s="1"/>
    </row>
    <row r="21" spans="1:4" x14ac:dyDescent="0.3">
      <c r="A21" s="1"/>
      <c r="B21" s="1"/>
      <c r="C21" s="1"/>
      <c r="D21" s="1"/>
    </row>
    <row r="22" spans="1:4" x14ac:dyDescent="0.3">
      <c r="A22" s="1"/>
      <c r="B22" s="1"/>
      <c r="C22" s="1"/>
      <c r="D22" s="1"/>
    </row>
    <row r="23" spans="1:4" x14ac:dyDescent="0.3">
      <c r="A23" s="1"/>
      <c r="B23" s="1"/>
      <c r="C23" s="1"/>
      <c r="D23" s="1"/>
    </row>
    <row r="25" spans="1:4" x14ac:dyDescent="0.3">
      <c r="A25" s="1"/>
      <c r="B25" s="1"/>
      <c r="C25" s="1"/>
      <c r="D25" s="1"/>
    </row>
    <row r="26" spans="1:4" x14ac:dyDescent="0.3">
      <c r="A26" s="1"/>
      <c r="B26" s="1"/>
      <c r="C26" s="1"/>
      <c r="D26" s="1"/>
    </row>
  </sheetData>
  <mergeCells count="31">
    <mergeCell ref="I6:I7"/>
    <mergeCell ref="H8:H9"/>
    <mergeCell ref="I8:I9"/>
    <mergeCell ref="G6:G7"/>
    <mergeCell ref="G8:G9"/>
    <mergeCell ref="F11:F12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A1:J1"/>
    <mergeCell ref="E6:E7"/>
    <mergeCell ref="A6:A7"/>
    <mergeCell ref="B6:B7"/>
    <mergeCell ref="E8:E9"/>
    <mergeCell ref="D6:D7"/>
    <mergeCell ref="C6:C7"/>
    <mergeCell ref="D8:D9"/>
    <mergeCell ref="C8:C9"/>
    <mergeCell ref="B8:B9"/>
    <mergeCell ref="A8:A9"/>
    <mergeCell ref="J6:J7"/>
    <mergeCell ref="J8:J9"/>
    <mergeCell ref="F6:F7"/>
    <mergeCell ref="F8:F9"/>
    <mergeCell ref="H6:H7"/>
  </mergeCells>
  <pageMargins left="0.28000000000000003" right="0.23622047244094491" top="0.33" bottom="0.19685039370078741" header="0.23622047244094491" footer="0.19685039370078741"/>
  <pageSetup paperSize="8" scale="64" fitToHeight="2" orientation="landscape" r:id="rId1"/>
  <rowBreaks count="1" manualBreakCount="1">
    <brk id="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2026-2028</vt:lpstr>
      <vt:lpstr>'Доходы 2026-2028'!Заголовки_для_печати</vt:lpstr>
      <vt:lpstr>'Доходы 2026-2028'!Область_печати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ovsyannikova</dc:creator>
  <cp:lastModifiedBy>Гаврилова Елена Николаевна</cp:lastModifiedBy>
  <cp:lastPrinted>2025-10-22T12:02:15Z</cp:lastPrinted>
  <dcterms:created xsi:type="dcterms:W3CDTF">2008-03-21T09:36:43Z</dcterms:created>
  <dcterms:modified xsi:type="dcterms:W3CDTF">2025-10-23T06:06:16Z</dcterms:modified>
</cp:coreProperties>
</file>