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<sst xmlns="http://schemas.openxmlformats.org/spreadsheetml/2006/main" count="216" uniqueCount="155">
  <si>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</si>
  <si>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</si>
  <si>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</si>
  <si>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</si>
  <si>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</si>
  <si>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</si>
  <si>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</si>
  <si>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</si>
  <si>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</si>
  <si>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</si>
  <si>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</si>
  <si>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</si>
  <si>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</si>
  <si>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</si>
  <si>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</si>
  <si>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</si>
  <si>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</si>
  <si>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</si>
  <si>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</si>
  <si>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</si>
  <si>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</si>
  <si>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</si>
  <si>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</si>
  <si>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</si>
  <si>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</si>
  <si>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</si>
  <si>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</si>
  <si>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</si>
  <si>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</si>
  <si>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</si>
  <si>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</si>
  <si>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</si>
  <si>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</si>
  <si>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</si>
  <si>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</si>
  <si>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</si>
  <si>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</si>
  <si>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</si>
  <si>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</si>
  <si>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</si>
  <si>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</si>
  <si>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</si>
  <si>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</si>
  <si>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</si>
  <si>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</si>
  <si>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</si>
  <si>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</si>
  <si>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</si>
  <si>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</si>
  <si>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</si>
  <si>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</si>
  <si>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</si>
  <si>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</si>
  <si>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</si>
  <si>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</si>
  <si>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</si>
  <si>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</si>
  <si>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</si>
  <si>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</si>
  <si>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</si>
  <si>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</si>
  <si>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</si>
  <si>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</si>
  <si>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</si>
  <si>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</si>
  <si>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</si>
  <si>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</si>
  <si>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</si>
  <si>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</si>
  <si>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</si>
  <si>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</si>
  <si>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</si>
  <si>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</si>
  <si>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</si>
  <si>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</si>
  <si>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</si>
  <si>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</si>
  <si>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</si>
  <si>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</si>
  <si>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</si>
  <si>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</si>
  <si>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</si>
  <si>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</si>
  <si>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</si>
  <si>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</si>
  <si>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</si>
  <si>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</si>
  <si>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</si>
  <si>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</si>
  <si>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</si>
  <si>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</si>
  <si>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</si>
  <si>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</si>
  <si>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</si>
  <si>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</si>
  <si>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</si>
  <si>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</si>
  <si>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</si>
  <si>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</si>
  <si>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</si>
  <si>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</si>
  <si>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</si>
  <si>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</si>
  <si>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</si>
  <si>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</si>
  <si>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</si>
  <si>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</si>
  <si>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</si>
  <si>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</si>
  <si>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</si>
  <si>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</si>
  <si>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</si>
  <si>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</si>
  <si>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</si>
  <si>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</si>
  <si>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</si>
  <si>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</si>
  <si>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</si>
  <si>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</si>
  <si>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</si>
  <si>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</si>
  <si>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</si>
  <si>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</si>
  <si>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</si>
  <si>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</si>
  <si>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</si>
  <si>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</si>
  <si>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</si>
  <si>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</si>
  <si>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</si>
  <si>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</si>
  <si>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</si>
  <si>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</si>
  <si>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</si>
  <si>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</si>
  <si>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</si>
  <si>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</si>
  <si>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</si>
  <si>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</si>
  <si>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31. Субвенция на частичную оплату стоимости путевки в организации отдыха детей и их озддоровления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</si>
  <si>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</si>
  <si>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</si>
  <si>
    <t>Закон от 08.06.2017</t>
  </si>
  <si>
    <t>Законопроект от 05.09.2017</t>
  </si>
  <si>
    <t>60.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</si>
  <si>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61.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</si>
  <si>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62. Субсидия на строительство и реконструкцию уникальных искусственных дорожных сооружений за счет средств Резервного  фонда Правительства Российской Федерации</t>
  </si>
  <si>
    <t>63. Субсидия на строительство и реконструкцию уникальных искусственных дорожных сооружений за счет средств областного бюджета</t>
  </si>
  <si>
    <t>64.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федерального бюджета</t>
  </si>
  <si>
    <t>65.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</si>
  <si>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66. Субсидия на повышение оплаты труда работникам муниципальных учреждений</t>
  </si>
  <si>
    <t>46. Субвенция на выплату единовременных пособий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в установленном порядке</t>
  </si>
  <si>
    <t>47. Субвенция на выплату пособий по беременности и родам женщинам, уволенным в связи с ликвидацией организаций (прекращением деятельности, полномочий физическими лицами), в установленном порядке</t>
  </si>
  <si>
    <t>6. Межбюджетные трансферты на реализацию мероприятий по содействию решению вопросов местного значения по обращению депутатов Ярославской областной Думы</t>
  </si>
  <si>
    <t>Предлагаемые изменения в распределении межбюджетных трансфертов местным бюджетам (включая субвенцию федеральному бюджету №43) из областного бюджета на 2017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</si>
</sst>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9" fillId="37" borderId="10" xfId="0" applyFont="1" applyFill="1" applyBorder="1" applyAlignment="1">
      <alignment horizontal="left" vertical="justify" wrapText="1"/>
    </xf>
    <xf numFmtId="3" fontId="49" fillId="37" borderId="10" xfId="0" applyNumberFormat="1" applyFont="1" applyFill="1" applyBorder="1" applyAlignment="1">
      <alignment horizontal="right" vertical="justify" wrapText="1"/>
    </xf>
    <xf numFmtId="3" fontId="54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4" fillId="37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3" fontId="54" fillId="33" borderId="10" xfId="0" applyNumberFormat="1" applyFont="1" applyFill="1" applyBorder="1" applyAlignment="1">
      <alignment horizontal="right" vertical="justify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55"/>
  <sheetViews>
    <sheetView tabSelected="1" zoomScale="98" zoomScaleNormal="98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9" width="16.57421875" style="22" customWidth="1"/>
    <col min="10" max="10" width="16.28125" style="0" customWidth="1"/>
    <col min="11" max="11" width="15.8515625" style="0" customWidth="1"/>
    <col min="12" max="12" width="15.7109375" style="0" customWidth="1"/>
    <col min="13" max="13" width="15.140625" style="0" customWidth="1"/>
    <col min="14" max="14" width="15.421875" style="0" customWidth="1"/>
    <col min="15" max="15" width="14.7109375" style="0" customWidth="1"/>
    <col min="16" max="16" width="14.8515625" style="0" customWidth="1"/>
    <col min="17" max="17" width="14.57421875" style="0" customWidth="1"/>
    <col min="18" max="18" width="14.421875" style="1" customWidth="1"/>
    <col min="19" max="19" width="14.8515625" style="0" customWidth="1"/>
    <col min="20" max="20" width="14.421875" style="0" customWidth="1"/>
    <col min="21" max="21" width="15.57421875" style="1" customWidth="1"/>
    <col min="22" max="22" width="15.421875" style="0" customWidth="1"/>
    <col min="23" max="23" width="15.57421875" style="57" customWidth="1"/>
    <col min="24" max="24" width="15.7109375" style="0" bestFit="1" customWidth="1"/>
    <col min="25" max="25" width="15.421875" style="0" customWidth="1"/>
    <col min="26" max="26" width="14.8515625" style="0" customWidth="1"/>
    <col min="27" max="27" width="15.7109375" style="0" bestFit="1" customWidth="1"/>
    <col min="28" max="28" width="15.28125" style="0" customWidth="1"/>
    <col min="29" max="29" width="14.8515625" style="0" customWidth="1"/>
    <col min="30" max="30" width="14.140625" style="0" customWidth="1"/>
    <col min="31" max="31" width="14.57421875" style="0" customWidth="1"/>
    <col min="32" max="32" width="14.28125" style="0" customWidth="1"/>
    <col min="33" max="33" width="14.140625" style="0" customWidth="1"/>
    <col min="34" max="34" width="14.28125" style="0" customWidth="1"/>
    <col min="35" max="35" width="14.57421875" style="0" customWidth="1"/>
    <col min="36" max="36" width="14.140625" style="0" customWidth="1"/>
    <col min="37" max="37" width="14.7109375" style="0" customWidth="1"/>
    <col min="38" max="38" width="14.421875" style="0" customWidth="1"/>
    <col min="39" max="39" width="14.140625" style="0" customWidth="1"/>
    <col min="40" max="40" width="14.8515625" style="0" customWidth="1"/>
    <col min="41" max="41" width="14.00390625" style="0" customWidth="1"/>
    <col min="42" max="42" width="13.7109375" style="0" customWidth="1"/>
    <col min="43" max="43" width="14.421875" style="0" customWidth="1"/>
    <col min="44" max="44" width="14.57421875" style="0" customWidth="1"/>
    <col min="45" max="45" width="14.00390625" style="0" customWidth="1"/>
    <col min="46" max="46" width="14.8515625" style="0" customWidth="1"/>
    <col min="47" max="47" width="13.421875" style="0" customWidth="1"/>
    <col min="48" max="48" width="13.8515625" style="0" customWidth="1"/>
    <col min="49" max="49" width="15.140625" style="0" customWidth="1"/>
    <col min="50" max="50" width="13.57421875" style="0" customWidth="1"/>
    <col min="51" max="51" width="14.00390625" style="0" customWidth="1"/>
    <col min="52" max="52" width="15.00390625" style="0" customWidth="1"/>
    <col min="53" max="53" width="14.57421875" style="0" customWidth="1"/>
    <col min="54" max="54" width="13.7109375" style="0" customWidth="1"/>
    <col min="55" max="55" width="14.7109375" style="0" customWidth="1"/>
    <col min="56" max="56" width="14.00390625" style="0" customWidth="1"/>
    <col min="57" max="57" width="13.8515625" style="0" customWidth="1"/>
    <col min="58" max="58" width="14.8515625" style="0" customWidth="1"/>
    <col min="59" max="59" width="13.57421875" style="0" customWidth="1"/>
    <col min="60" max="60" width="13.8515625" style="0" customWidth="1"/>
    <col min="61" max="61" width="14.421875" style="0" customWidth="1"/>
    <col min="62" max="63" width="13.8515625" style="0" customWidth="1"/>
    <col min="64" max="64" width="14.57421875" style="0" customWidth="1"/>
    <col min="65" max="65" width="13.8515625" style="0" customWidth="1"/>
    <col min="66" max="66" width="15.28125" style="0" customWidth="1"/>
    <col min="67" max="67" width="15.140625" style="0" customWidth="1"/>
    <col min="68" max="68" width="14.28125" style="0" customWidth="1"/>
    <col min="69" max="69" width="13.57421875" style="0" customWidth="1"/>
    <col min="72" max="72" width="11.140625" style="0" bestFit="1" customWidth="1"/>
    <col min="79" max="79" width="16.140625" style="0" customWidth="1"/>
  </cols>
  <sheetData>
    <row r="2" spans="3:24" ht="18.75">
      <c r="C2" s="168" t="s">
        <v>154</v>
      </c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4" spans="1:68" ht="15" customHeight="1">
      <c r="A4" s="172" t="s">
        <v>20</v>
      </c>
      <c r="B4" s="174" t="s">
        <v>27</v>
      </c>
      <c r="C4" s="165" t="s">
        <v>19</v>
      </c>
      <c r="D4" s="170"/>
      <c r="E4" s="170"/>
      <c r="F4" s="89"/>
      <c r="G4" s="89"/>
      <c r="H4" s="89"/>
      <c r="I4" s="165" t="s">
        <v>1</v>
      </c>
      <c r="J4" s="170"/>
      <c r="K4" s="171"/>
      <c r="L4" s="165" t="s">
        <v>0</v>
      </c>
      <c r="M4" s="170"/>
      <c r="N4" s="171"/>
      <c r="O4" s="165" t="s">
        <v>2</v>
      </c>
      <c r="P4" s="170"/>
      <c r="Q4" s="171"/>
      <c r="R4" s="165" t="s">
        <v>3</v>
      </c>
      <c r="S4" s="166"/>
      <c r="T4" s="167"/>
      <c r="U4" s="165" t="s">
        <v>4</v>
      </c>
      <c r="V4" s="166"/>
      <c r="W4" s="167"/>
      <c r="X4" s="165" t="s">
        <v>5</v>
      </c>
      <c r="Y4" s="166"/>
      <c r="Z4" s="167"/>
      <c r="AA4" s="165" t="s">
        <v>6</v>
      </c>
      <c r="AB4" s="166"/>
      <c r="AC4" s="167"/>
      <c r="AD4" s="165" t="s">
        <v>7</v>
      </c>
      <c r="AE4" s="166"/>
      <c r="AF4" s="167"/>
      <c r="AG4" s="165" t="s">
        <v>8</v>
      </c>
      <c r="AH4" s="166"/>
      <c r="AI4" s="167"/>
      <c r="AJ4" s="165" t="s">
        <v>9</v>
      </c>
      <c r="AK4" s="166"/>
      <c r="AL4" s="167"/>
      <c r="AM4" s="165" t="s">
        <v>10</v>
      </c>
      <c r="AN4" s="166"/>
      <c r="AO4" s="167"/>
      <c r="AP4" s="165" t="s">
        <v>11</v>
      </c>
      <c r="AQ4" s="170"/>
      <c r="AR4" s="167"/>
      <c r="AS4" s="165" t="s">
        <v>12</v>
      </c>
      <c r="AT4" s="166"/>
      <c r="AU4" s="167"/>
      <c r="AV4" s="165" t="s">
        <v>13</v>
      </c>
      <c r="AW4" s="166"/>
      <c r="AX4" s="167"/>
      <c r="AY4" s="165" t="s">
        <v>14</v>
      </c>
      <c r="AZ4" s="166"/>
      <c r="BA4" s="167"/>
      <c r="BB4" s="165" t="s">
        <v>15</v>
      </c>
      <c r="BC4" s="166"/>
      <c r="BD4" s="167"/>
      <c r="BE4" s="165" t="s">
        <v>16</v>
      </c>
      <c r="BF4" s="166"/>
      <c r="BG4" s="167"/>
      <c r="BH4" s="165" t="s">
        <v>17</v>
      </c>
      <c r="BI4" s="166"/>
      <c r="BJ4" s="167"/>
      <c r="BK4" s="165" t="s">
        <v>18</v>
      </c>
      <c r="BL4" s="166"/>
      <c r="BM4" s="167"/>
      <c r="BN4" s="165" t="s">
        <v>36</v>
      </c>
      <c r="BO4" s="166"/>
      <c r="BP4" s="167"/>
    </row>
    <row r="5" spans="1:68" ht="33" customHeight="1">
      <c r="A5" s="173"/>
      <c r="B5" s="175"/>
      <c r="C5" s="61" t="s">
        <v>142</v>
      </c>
      <c r="D5" s="10" t="s">
        <v>35</v>
      </c>
      <c r="E5" s="61" t="s">
        <v>143</v>
      </c>
      <c r="F5" s="10" t="s">
        <v>35</v>
      </c>
      <c r="G5" s="86" t="s">
        <v>49</v>
      </c>
      <c r="H5" s="86"/>
      <c r="I5" s="61" t="s">
        <v>142</v>
      </c>
      <c r="J5" s="61" t="s">
        <v>143</v>
      </c>
      <c r="K5" s="86" t="s">
        <v>49</v>
      </c>
      <c r="L5" s="61" t="s">
        <v>142</v>
      </c>
      <c r="M5" s="61" t="s">
        <v>143</v>
      </c>
      <c r="N5" s="86" t="s">
        <v>49</v>
      </c>
      <c r="O5" s="61" t="s">
        <v>142</v>
      </c>
      <c r="P5" s="61" t="s">
        <v>143</v>
      </c>
      <c r="Q5" s="86" t="s">
        <v>49</v>
      </c>
      <c r="R5" s="61" t="s">
        <v>142</v>
      </c>
      <c r="S5" s="61" t="s">
        <v>143</v>
      </c>
      <c r="T5" s="86" t="s">
        <v>49</v>
      </c>
      <c r="U5" s="61" t="s">
        <v>142</v>
      </c>
      <c r="V5" s="61" t="s">
        <v>143</v>
      </c>
      <c r="W5" s="86" t="s">
        <v>49</v>
      </c>
      <c r="X5" s="61" t="s">
        <v>142</v>
      </c>
      <c r="Y5" s="61" t="s">
        <v>143</v>
      </c>
      <c r="Z5" s="86" t="s">
        <v>49</v>
      </c>
      <c r="AA5" s="61" t="s">
        <v>142</v>
      </c>
      <c r="AB5" s="61" t="s">
        <v>143</v>
      </c>
      <c r="AC5" s="86" t="s">
        <v>49</v>
      </c>
      <c r="AD5" s="61" t="s">
        <v>142</v>
      </c>
      <c r="AE5" s="61" t="s">
        <v>143</v>
      </c>
      <c r="AF5" s="86" t="s">
        <v>49</v>
      </c>
      <c r="AG5" s="61" t="s">
        <v>142</v>
      </c>
      <c r="AH5" s="61" t="s">
        <v>143</v>
      </c>
      <c r="AI5" s="86" t="s">
        <v>49</v>
      </c>
      <c r="AJ5" s="61" t="s">
        <v>142</v>
      </c>
      <c r="AK5" s="61" t="s">
        <v>143</v>
      </c>
      <c r="AL5" s="86" t="s">
        <v>49</v>
      </c>
      <c r="AM5" s="61" t="s">
        <v>142</v>
      </c>
      <c r="AN5" s="61" t="s">
        <v>143</v>
      </c>
      <c r="AO5" s="86" t="s">
        <v>49</v>
      </c>
      <c r="AP5" s="61" t="s">
        <v>142</v>
      </c>
      <c r="AQ5" s="61" t="s">
        <v>143</v>
      </c>
      <c r="AR5" s="86" t="s">
        <v>49</v>
      </c>
      <c r="AS5" s="61" t="s">
        <v>142</v>
      </c>
      <c r="AT5" s="61" t="s">
        <v>143</v>
      </c>
      <c r="AU5" s="86" t="s">
        <v>49</v>
      </c>
      <c r="AV5" s="61" t="s">
        <v>142</v>
      </c>
      <c r="AW5" s="61" t="s">
        <v>143</v>
      </c>
      <c r="AX5" s="86" t="s">
        <v>49</v>
      </c>
      <c r="AY5" s="61" t="s">
        <v>142</v>
      </c>
      <c r="AZ5" s="61" t="s">
        <v>143</v>
      </c>
      <c r="BA5" s="86" t="s">
        <v>49</v>
      </c>
      <c r="BB5" s="61" t="s">
        <v>142</v>
      </c>
      <c r="BC5" s="61" t="s">
        <v>143</v>
      </c>
      <c r="BD5" s="86" t="s">
        <v>49</v>
      </c>
      <c r="BE5" s="61" t="s">
        <v>142</v>
      </c>
      <c r="BF5" s="61" t="s">
        <v>143</v>
      </c>
      <c r="BG5" s="86" t="s">
        <v>49</v>
      </c>
      <c r="BH5" s="61" t="s">
        <v>142</v>
      </c>
      <c r="BI5" s="61" t="s">
        <v>143</v>
      </c>
      <c r="BJ5" s="86" t="s">
        <v>49</v>
      </c>
      <c r="BK5" s="61" t="s">
        <v>142</v>
      </c>
      <c r="BL5" s="61" t="s">
        <v>143</v>
      </c>
      <c r="BM5" s="86" t="s">
        <v>49</v>
      </c>
      <c r="BN5" s="61" t="s">
        <v>142</v>
      </c>
      <c r="BO5" s="61" t="s">
        <v>143</v>
      </c>
      <c r="BP5" s="86" t="s">
        <v>49</v>
      </c>
    </row>
    <row r="6" spans="1:68" ht="17.25" customHeight="1">
      <c r="A6" s="29"/>
      <c r="B6" s="32" t="s">
        <v>40</v>
      </c>
      <c r="C6" s="119">
        <f>C8+C14+C83+C148</f>
        <v>28823027084</v>
      </c>
      <c r="D6" s="135">
        <f>D14+D83+D148</f>
        <v>1353959837</v>
      </c>
      <c r="E6" s="158">
        <f>E8+E14+E83+E148</f>
        <v>29969427253</v>
      </c>
      <c r="F6" s="135">
        <f>F14+F83+F148</f>
        <v>1514990858</v>
      </c>
      <c r="G6" s="117">
        <f>E6-C6</f>
        <v>1146400169</v>
      </c>
      <c r="H6" s="117"/>
      <c r="I6" s="119">
        <f>I8+I14+I83+I148</f>
        <v>10650401347</v>
      </c>
      <c r="J6" s="119">
        <f>J8+J14+J83+J148</f>
        <v>11139458359</v>
      </c>
      <c r="K6" s="118">
        <f>J6-I6</f>
        <v>489057012</v>
      </c>
      <c r="L6" s="119">
        <f>L8+L14+L83+L148</f>
        <v>3004450400</v>
      </c>
      <c r="M6" s="116">
        <f>M8+M14+M83+M148</f>
        <v>3155414344</v>
      </c>
      <c r="N6" s="118">
        <f>M6-L6</f>
        <v>150963944</v>
      </c>
      <c r="O6" s="116">
        <f>O8+O14+O83+O148</f>
        <v>776311528</v>
      </c>
      <c r="P6" s="116">
        <f>P8+P14+P83+P148</f>
        <v>799685191</v>
      </c>
      <c r="Q6" s="118">
        <f>P6-O6</f>
        <v>23373663</v>
      </c>
      <c r="R6" s="116">
        <f>R8+R14+R83+R148</f>
        <v>902143611</v>
      </c>
      <c r="S6" s="116">
        <f>S8+S14+S83+S148</f>
        <v>938219172</v>
      </c>
      <c r="T6" s="118">
        <f>S6-R6</f>
        <v>36075561</v>
      </c>
      <c r="U6" s="116">
        <f>U8+U14+U83+U148</f>
        <v>1739399769</v>
      </c>
      <c r="V6" s="116">
        <f>V8+V14+V83+V148</f>
        <v>1793887964</v>
      </c>
      <c r="W6" s="118">
        <f>V6-U6</f>
        <v>54488195</v>
      </c>
      <c r="X6" s="116">
        <f>X8+X14+X83+X148</f>
        <v>1183263508</v>
      </c>
      <c r="Y6" s="116">
        <f>Y8+Y14+Y83+Y148</f>
        <v>1203983190</v>
      </c>
      <c r="Z6" s="118">
        <f>Y6-X6</f>
        <v>20719682</v>
      </c>
      <c r="AA6" s="116">
        <f>AA8+AA14+AA83+AA148</f>
        <v>1516612646</v>
      </c>
      <c r="AB6" s="116">
        <f>AB8+AB14+AB83+AB148</f>
        <v>1572245190</v>
      </c>
      <c r="AC6" s="118">
        <f>AB6-AA6</f>
        <v>55632544</v>
      </c>
      <c r="AD6" s="116">
        <f>AD8+AD14+AD83+AD148</f>
        <v>410682235</v>
      </c>
      <c r="AE6" s="116">
        <f>AE8+AE14+AE83+AE148</f>
        <v>410387557</v>
      </c>
      <c r="AF6" s="118">
        <f>AE6-AD6</f>
        <v>-294678</v>
      </c>
      <c r="AG6" s="116">
        <f>AG8+AG14+AG83+AG148</f>
        <v>490842580</v>
      </c>
      <c r="AH6" s="116">
        <f>AH8+AH14+AH83+AH148</f>
        <v>505173095</v>
      </c>
      <c r="AI6" s="118">
        <f>AH6-AG6</f>
        <v>14330515</v>
      </c>
      <c r="AJ6" s="116">
        <f>AJ8+AJ14+AJ83+AJ148</f>
        <v>264561821</v>
      </c>
      <c r="AK6" s="116">
        <f>AK8+AK14+AK83+AK148</f>
        <v>269001775</v>
      </c>
      <c r="AL6" s="118">
        <f>AK6-AJ6</f>
        <v>4439954</v>
      </c>
      <c r="AM6" s="116">
        <f>AM8+AM14+AM83+AM148</f>
        <v>802824643</v>
      </c>
      <c r="AN6" s="116">
        <f>AN8+AN14+AN83+AN148</f>
        <v>824143088</v>
      </c>
      <c r="AO6" s="118">
        <f>AN6-AM6</f>
        <v>21318445</v>
      </c>
      <c r="AP6" s="119">
        <f>AP8+AP14+AP83+AP148</f>
        <v>819354639</v>
      </c>
      <c r="AQ6" s="119">
        <f>AQ8+AQ14+AQ83+AQ148</f>
        <v>840747731</v>
      </c>
      <c r="AR6" s="118">
        <f>AQ6-AP6</f>
        <v>21393092</v>
      </c>
      <c r="AS6" s="116">
        <f>AS8+AS14+AS83+AS148</f>
        <v>446615112</v>
      </c>
      <c r="AT6" s="116">
        <f>AT8+AT14+AT83+AT148</f>
        <v>454815756</v>
      </c>
      <c r="AU6" s="118">
        <f>AT6-AS6</f>
        <v>8200644</v>
      </c>
      <c r="AV6" s="116">
        <f>AV8+AV14+AV83+AV148</f>
        <v>380674853</v>
      </c>
      <c r="AW6" s="116">
        <f>AW8+AW14+AW83+AW148</f>
        <v>389688150</v>
      </c>
      <c r="AX6" s="118">
        <f>AW6-AV6</f>
        <v>9013297</v>
      </c>
      <c r="AY6" s="116">
        <f>AY8+AY14+AY83+AY148</f>
        <v>519526902</v>
      </c>
      <c r="AZ6" s="116">
        <f>AZ8+AZ14+AZ83+AZ148</f>
        <v>533374324</v>
      </c>
      <c r="BA6" s="118">
        <f>AZ6-AY6</f>
        <v>13847422</v>
      </c>
      <c r="BB6" s="116">
        <f>BB8+BB14+BB83+BB148</f>
        <v>571572651</v>
      </c>
      <c r="BC6" s="116">
        <f>BC8+BC14+BC83+BC148</f>
        <v>589505344</v>
      </c>
      <c r="BD6" s="118">
        <f>BC6-BB6</f>
        <v>17932693</v>
      </c>
      <c r="BE6" s="116">
        <f>BE8+BE14+BE83+BE148</f>
        <v>457654208</v>
      </c>
      <c r="BF6" s="116">
        <f>BF8+BF14+BF83+BF148</f>
        <v>466584069</v>
      </c>
      <c r="BG6" s="120">
        <f>BF6-BE6</f>
        <v>8929861</v>
      </c>
      <c r="BH6" s="116">
        <f>BH8+BH14+BH83+BH148</f>
        <v>530440790</v>
      </c>
      <c r="BI6" s="116">
        <f>BI8+BI14+BI83+BI148</f>
        <v>535898181</v>
      </c>
      <c r="BJ6" s="120">
        <f>BI6-BH6</f>
        <v>5457391</v>
      </c>
      <c r="BK6" s="116">
        <f>BK8+BK14+BK83+BK148</f>
        <v>547106687</v>
      </c>
      <c r="BL6" s="116">
        <f>BL8+BL14+BL83+BL148</f>
        <v>563723996</v>
      </c>
      <c r="BM6" s="121">
        <f>BL6-BK6</f>
        <v>16617309</v>
      </c>
      <c r="BN6" s="116">
        <f>BN8+BN14+BN83+BN148</f>
        <v>1454527317</v>
      </c>
      <c r="BO6" s="116">
        <f>BO8+BO14+BO83+BO148</f>
        <v>1468499919</v>
      </c>
      <c r="BP6" s="118">
        <f>BO6-BN6</f>
        <v>13972602</v>
      </c>
    </row>
    <row r="7" spans="1:68" ht="17.25" customHeight="1">
      <c r="A7" s="40"/>
      <c r="B7" s="46"/>
      <c r="C7" s="48"/>
      <c r="D7" s="48"/>
      <c r="E7" s="48"/>
      <c r="F7" s="48"/>
      <c r="G7" s="107"/>
      <c r="H7" s="107"/>
      <c r="I7" s="47"/>
      <c r="J7" s="49"/>
      <c r="K7" s="50"/>
      <c r="L7" s="47"/>
      <c r="M7" s="48"/>
      <c r="N7" s="51"/>
      <c r="O7" s="47"/>
      <c r="P7" s="48"/>
      <c r="Q7" s="51"/>
      <c r="R7" s="47"/>
      <c r="S7" s="48"/>
      <c r="T7" s="50"/>
      <c r="U7" s="52"/>
      <c r="V7" s="49"/>
      <c r="W7" s="50"/>
      <c r="X7" s="52"/>
      <c r="Y7" s="49"/>
      <c r="Z7" s="50"/>
      <c r="AA7" s="52"/>
      <c r="AB7" s="49"/>
      <c r="AC7" s="50"/>
      <c r="AD7" s="52"/>
      <c r="AE7" s="49"/>
      <c r="AF7" s="50"/>
      <c r="AG7" s="52"/>
      <c r="AH7" s="49"/>
      <c r="AI7" s="50"/>
      <c r="AJ7" s="52"/>
      <c r="AK7" s="49"/>
      <c r="AL7" s="50"/>
      <c r="AM7" s="42"/>
      <c r="AN7" s="44"/>
      <c r="AO7" s="53"/>
      <c r="AP7" s="42"/>
      <c r="AQ7" s="42"/>
      <c r="AR7" s="53"/>
      <c r="AS7" s="42"/>
      <c r="AT7" s="44"/>
      <c r="AU7" s="53"/>
      <c r="AV7" s="42"/>
      <c r="AW7" s="44"/>
      <c r="AX7" s="53"/>
      <c r="AY7" s="42"/>
      <c r="AZ7" s="44"/>
      <c r="BA7" s="53"/>
      <c r="BB7" s="42"/>
      <c r="BC7" s="44"/>
      <c r="BD7" s="53"/>
      <c r="BE7" s="42"/>
      <c r="BF7" s="49"/>
      <c r="BG7" s="50"/>
      <c r="BH7" s="47"/>
      <c r="BI7" s="48"/>
      <c r="BJ7" s="51"/>
      <c r="BK7" s="47"/>
      <c r="BL7" s="48"/>
      <c r="BM7" s="51"/>
      <c r="BN7" s="47"/>
      <c r="BO7" s="48"/>
      <c r="BP7" s="51"/>
    </row>
    <row r="8" spans="1:68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61"/>
      <c r="G8" s="123">
        <f>E8-C8</f>
        <v>0</v>
      </c>
      <c r="H8" s="123"/>
      <c r="I8" s="124"/>
      <c r="J8" s="125"/>
      <c r="K8" s="126"/>
      <c r="L8" s="122">
        <f>SUM(L9:L10)</f>
        <v>131455000</v>
      </c>
      <c r="M8" s="122">
        <f>SUM(M9:M10)</f>
        <v>131455000</v>
      </c>
      <c r="N8" s="95">
        <f>M8-L8</f>
        <v>0</v>
      </c>
      <c r="O8" s="122">
        <f>SUM(O9:O10)</f>
        <v>33571000</v>
      </c>
      <c r="P8" s="122">
        <f>SUM(P9:P10)</f>
        <v>33571000</v>
      </c>
      <c r="Q8" s="95">
        <f>P8-O8</f>
        <v>0</v>
      </c>
      <c r="R8" s="122">
        <f>SUM(R9:R10)</f>
        <v>218930000</v>
      </c>
      <c r="S8" s="122">
        <f>SUM(S9:S10)</f>
        <v>218930000</v>
      </c>
      <c r="T8" s="95">
        <f>S8-R8</f>
        <v>0</v>
      </c>
      <c r="U8" s="122">
        <f>SUM(U9:U10)</f>
        <v>421094000</v>
      </c>
      <c r="V8" s="122">
        <f>SUM(V9:V10)</f>
        <v>421094000</v>
      </c>
      <c r="W8" s="95">
        <f>V8-U8</f>
        <v>0</v>
      </c>
      <c r="X8" s="122">
        <f>SUM(X9:X10)</f>
        <v>271268000</v>
      </c>
      <c r="Y8" s="122">
        <f>SUM(Y9:Y10)</f>
        <v>271268000</v>
      </c>
      <c r="Z8" s="95">
        <f>Y8-X8</f>
        <v>0</v>
      </c>
      <c r="AA8" s="122">
        <f>SUM(AA9:AA10)</f>
        <v>444101000</v>
      </c>
      <c r="AB8" s="122">
        <f>SUM(AB9:AB10)</f>
        <v>444101000</v>
      </c>
      <c r="AC8" s="96">
        <f>AB8-AA8</f>
        <v>0</v>
      </c>
      <c r="AD8" s="122">
        <f>SUM(AD9:AD10)</f>
        <v>114666000</v>
      </c>
      <c r="AE8" s="122">
        <f>SUM(AE9:AE10)</f>
        <v>114666000</v>
      </c>
      <c r="AF8" s="95">
        <f>AE8-AD8</f>
        <v>0</v>
      </c>
      <c r="AG8" s="122">
        <f>SUM(AG9:AG10)</f>
        <v>140612000</v>
      </c>
      <c r="AH8" s="122">
        <f>SUM(AH9:AH10)</f>
        <v>140612000</v>
      </c>
      <c r="AI8" s="95">
        <f>AH8-AG8</f>
        <v>0</v>
      </c>
      <c r="AJ8" s="122">
        <f>SUM(AJ9:AJ10)</f>
        <v>82302000</v>
      </c>
      <c r="AK8" s="122">
        <f>SUM(AK9:AK10)</f>
        <v>82302000</v>
      </c>
      <c r="AL8" s="95">
        <f>AK8-AJ8</f>
        <v>0</v>
      </c>
      <c r="AM8" s="122">
        <f>SUM(AM9:AM10)</f>
        <v>196723000</v>
      </c>
      <c r="AN8" s="122">
        <f>SUM(AN9:AN10)</f>
        <v>196723000</v>
      </c>
      <c r="AO8" s="95">
        <f>AN8-AM8</f>
        <v>0</v>
      </c>
      <c r="AP8" s="122">
        <f>SUM(AP9:AP10)</f>
        <v>211820000</v>
      </c>
      <c r="AQ8" s="122">
        <f>SUM(AQ9:AQ10)</f>
        <v>211820000</v>
      </c>
      <c r="AR8" s="95">
        <f>AQ8-AP8</f>
        <v>0</v>
      </c>
      <c r="AS8" s="122">
        <f>SUM(AS9:AS10)</f>
        <v>149203000</v>
      </c>
      <c r="AT8" s="122">
        <f>SUM(AT9:AT10)</f>
        <v>149203000</v>
      </c>
      <c r="AU8" s="95">
        <f>AT8-AS8</f>
        <v>0</v>
      </c>
      <c r="AV8" s="122">
        <f>SUM(AV9:AV10)</f>
        <v>111371000</v>
      </c>
      <c r="AW8" s="122">
        <f>SUM(AW9:AW10)</f>
        <v>111371000</v>
      </c>
      <c r="AX8" s="95">
        <f>AW8-AV8</f>
        <v>0</v>
      </c>
      <c r="AY8" s="122">
        <f>SUM(AY9:AY10)</f>
        <v>139114000</v>
      </c>
      <c r="AZ8" s="122">
        <f>SUM(AZ9:AZ10)</f>
        <v>139114000</v>
      </c>
      <c r="BA8" s="95">
        <f>AZ8-AY8</f>
        <v>0</v>
      </c>
      <c r="BB8" s="122">
        <f>SUM(BB9:BB10)</f>
        <v>146994000</v>
      </c>
      <c r="BC8" s="122">
        <f>SUM(BC9:BC10)</f>
        <v>146994000</v>
      </c>
      <c r="BD8" s="95">
        <f>BC8-BB8</f>
        <v>0</v>
      </c>
      <c r="BE8" s="122">
        <f>SUM(BE9:BE10)</f>
        <v>151614000</v>
      </c>
      <c r="BF8" s="122">
        <f>SUM(BF9:BF10)</f>
        <v>151614000</v>
      </c>
      <c r="BG8" s="95">
        <f>BF8-BE8</f>
        <v>0</v>
      </c>
      <c r="BH8" s="122">
        <f>SUM(BH9:BH10)</f>
        <v>131117000</v>
      </c>
      <c r="BI8" s="122">
        <f>SUM(BI9:BI10)</f>
        <v>131117000</v>
      </c>
      <c r="BJ8" s="95">
        <f>BI8-BH8</f>
        <v>0</v>
      </c>
      <c r="BK8" s="122">
        <f>SUM(BK9:BK10)</f>
        <v>177364000</v>
      </c>
      <c r="BL8" s="122">
        <f>SUM(BL9:BL10)</f>
        <v>177364000</v>
      </c>
      <c r="BM8" s="95">
        <f>BL8-BK8</f>
        <v>0</v>
      </c>
      <c r="BN8" s="122">
        <f>SUM(BN9:BN10)</f>
        <v>113630000</v>
      </c>
      <c r="BO8" s="122">
        <f>SUM(BO9:BO10)</f>
        <v>113630000</v>
      </c>
      <c r="BP8" s="95">
        <f>BO8-BN8</f>
        <v>0</v>
      </c>
    </row>
    <row r="9" spans="1:69" ht="31.5">
      <c r="A9" s="2"/>
      <c r="B9" s="4" t="s">
        <v>22</v>
      </c>
      <c r="C9" s="127">
        <v>2701735000</v>
      </c>
      <c r="D9" s="134"/>
      <c r="E9" s="127">
        <v>2701735000</v>
      </c>
      <c r="F9" s="162"/>
      <c r="G9" s="72">
        <f>E9-C9</f>
        <v>0</v>
      </c>
      <c r="H9" s="72"/>
      <c r="I9" s="128"/>
      <c r="J9" s="129"/>
      <c r="K9" s="129"/>
      <c r="L9" s="127">
        <v>131455000</v>
      </c>
      <c r="M9" s="127">
        <v>131455000</v>
      </c>
      <c r="N9" s="94">
        <f>M9-L9</f>
        <v>0</v>
      </c>
      <c r="O9" s="127">
        <v>33571000</v>
      </c>
      <c r="P9" s="127">
        <v>33571000</v>
      </c>
      <c r="Q9" s="94">
        <f>P9-O9</f>
        <v>0</v>
      </c>
      <c r="R9" s="127">
        <v>174483000</v>
      </c>
      <c r="S9" s="127">
        <v>174483000</v>
      </c>
      <c r="T9" s="94">
        <f>S9-R9</f>
        <v>0</v>
      </c>
      <c r="U9" s="127">
        <v>309972000</v>
      </c>
      <c r="V9" s="127">
        <v>309972000</v>
      </c>
      <c r="W9" s="94">
        <f>V9-U9</f>
        <v>0</v>
      </c>
      <c r="X9" s="127">
        <v>217334000</v>
      </c>
      <c r="Y9" s="127">
        <v>217334000</v>
      </c>
      <c r="Z9" s="94">
        <f>Y9-X9</f>
        <v>0</v>
      </c>
      <c r="AA9" s="127">
        <v>417215000</v>
      </c>
      <c r="AB9" s="127">
        <v>417215000</v>
      </c>
      <c r="AC9" s="97">
        <f>AB9-AA9</f>
        <v>0</v>
      </c>
      <c r="AD9" s="127">
        <v>76858000</v>
      </c>
      <c r="AE9" s="127">
        <v>76858000</v>
      </c>
      <c r="AF9" s="94">
        <f>AE9-AD9</f>
        <v>0</v>
      </c>
      <c r="AG9" s="127">
        <v>114229000</v>
      </c>
      <c r="AH9" s="127">
        <v>114229000</v>
      </c>
      <c r="AI9" s="94">
        <f>AH9-AG9</f>
        <v>0</v>
      </c>
      <c r="AJ9" s="127">
        <v>68561000</v>
      </c>
      <c r="AK9" s="127">
        <v>68561000</v>
      </c>
      <c r="AL9" s="94">
        <f>AK9-AJ9</f>
        <v>0</v>
      </c>
      <c r="AM9" s="127">
        <v>142094000</v>
      </c>
      <c r="AN9" s="127">
        <v>142094000</v>
      </c>
      <c r="AO9" s="94"/>
      <c r="AP9" s="127">
        <v>179003000</v>
      </c>
      <c r="AQ9" s="127">
        <v>179003000</v>
      </c>
      <c r="AR9" s="94"/>
      <c r="AS9" s="127">
        <v>127305000</v>
      </c>
      <c r="AT9" s="127">
        <v>127305000</v>
      </c>
      <c r="AU9" s="94">
        <f>AT9-AS9</f>
        <v>0</v>
      </c>
      <c r="AV9" s="127">
        <v>98498000</v>
      </c>
      <c r="AW9" s="127">
        <v>98498000</v>
      </c>
      <c r="AX9" s="94">
        <f>AW9-AV9</f>
        <v>0</v>
      </c>
      <c r="AY9" s="127">
        <v>111594000</v>
      </c>
      <c r="AZ9" s="127">
        <v>111594000</v>
      </c>
      <c r="BA9" s="94">
        <f>AZ9-AY9</f>
        <v>0</v>
      </c>
      <c r="BB9" s="127">
        <v>90349000</v>
      </c>
      <c r="BC9" s="127">
        <v>90349000</v>
      </c>
      <c r="BD9" s="94">
        <f>BC9-BB9</f>
        <v>0</v>
      </c>
      <c r="BE9" s="127">
        <v>129027000</v>
      </c>
      <c r="BF9" s="127">
        <v>129027000</v>
      </c>
      <c r="BG9" s="94">
        <f>BF9-BE9</f>
        <v>0</v>
      </c>
      <c r="BH9" s="124">
        <v>102021000</v>
      </c>
      <c r="BI9" s="124">
        <v>102021000</v>
      </c>
      <c r="BJ9" s="94">
        <f>BI9-BH9</f>
        <v>0</v>
      </c>
      <c r="BK9" s="124">
        <v>144105000</v>
      </c>
      <c r="BL9" s="124">
        <v>144105000</v>
      </c>
      <c r="BM9" s="94">
        <f>BL9-BK9</f>
        <v>0</v>
      </c>
      <c r="BN9" s="127">
        <v>34061000</v>
      </c>
      <c r="BO9" s="127">
        <v>34061000</v>
      </c>
      <c r="BP9" s="94">
        <f>BO9-BN9</f>
        <v>0</v>
      </c>
      <c r="BQ9" s="85"/>
    </row>
    <row r="10" spans="1:68" ht="15.75" customHeight="1">
      <c r="A10" s="2"/>
      <c r="B10" s="4" t="s">
        <v>21</v>
      </c>
      <c r="C10" s="127">
        <v>685214000</v>
      </c>
      <c r="D10" s="160"/>
      <c r="E10" s="127">
        <v>685214000</v>
      </c>
      <c r="F10" s="130"/>
      <c r="G10" s="72">
        <f>E10-C10</f>
        <v>0</v>
      </c>
      <c r="H10" s="72"/>
      <c r="I10" s="128"/>
      <c r="J10" s="129"/>
      <c r="K10" s="129"/>
      <c r="L10" s="129"/>
      <c r="M10" s="129"/>
      <c r="N10" s="94">
        <f>M10-L10</f>
        <v>0</v>
      </c>
      <c r="O10" s="129"/>
      <c r="P10" s="129"/>
      <c r="Q10" s="94">
        <f>P10-O10</f>
        <v>0</v>
      </c>
      <c r="R10" s="131">
        <v>44447000</v>
      </c>
      <c r="S10" s="131">
        <v>44447000</v>
      </c>
      <c r="T10" s="94">
        <f>S10-R10</f>
        <v>0</v>
      </c>
      <c r="U10" s="131">
        <v>111122000</v>
      </c>
      <c r="V10" s="131">
        <v>111122000</v>
      </c>
      <c r="W10" s="94">
        <f>V10-U10</f>
        <v>0</v>
      </c>
      <c r="X10" s="129">
        <v>53934000</v>
      </c>
      <c r="Y10" s="129">
        <v>53934000</v>
      </c>
      <c r="Z10" s="94">
        <f>Y10-X10</f>
        <v>0</v>
      </c>
      <c r="AA10" s="129">
        <v>26886000</v>
      </c>
      <c r="AB10" s="129">
        <v>26886000</v>
      </c>
      <c r="AC10" s="97">
        <f>AB10-AA10</f>
        <v>0</v>
      </c>
      <c r="AD10" s="129">
        <v>37808000</v>
      </c>
      <c r="AE10" s="129">
        <v>37808000</v>
      </c>
      <c r="AF10" s="94">
        <f>AE10-AD10</f>
        <v>0</v>
      </c>
      <c r="AG10" s="129">
        <v>26383000</v>
      </c>
      <c r="AH10" s="129">
        <v>26383000</v>
      </c>
      <c r="AI10" s="94">
        <f>AH10-AG10</f>
        <v>0</v>
      </c>
      <c r="AJ10" s="129">
        <v>13741000</v>
      </c>
      <c r="AK10" s="129">
        <v>13741000</v>
      </c>
      <c r="AL10" s="94">
        <f>AK10-AJ10</f>
        <v>0</v>
      </c>
      <c r="AM10" s="129">
        <v>54629000</v>
      </c>
      <c r="AN10" s="129">
        <v>54629000</v>
      </c>
      <c r="AO10" s="94">
        <f>AN10-AM10</f>
        <v>0</v>
      </c>
      <c r="AP10" s="129">
        <v>32817000</v>
      </c>
      <c r="AQ10" s="129">
        <v>32817000</v>
      </c>
      <c r="AR10" s="94">
        <f>AQ10-AP10</f>
        <v>0</v>
      </c>
      <c r="AS10" s="129">
        <v>21898000</v>
      </c>
      <c r="AT10" s="129">
        <v>21898000</v>
      </c>
      <c r="AU10" s="94">
        <f>AT10-AS10</f>
        <v>0</v>
      </c>
      <c r="AV10" s="129">
        <v>12873000</v>
      </c>
      <c r="AW10" s="129">
        <v>12873000</v>
      </c>
      <c r="AX10" s="94">
        <f>AW10-AV10</f>
        <v>0</v>
      </c>
      <c r="AY10" s="129">
        <v>27520000</v>
      </c>
      <c r="AZ10" s="129">
        <v>27520000</v>
      </c>
      <c r="BA10" s="94">
        <f>AZ10-AY10</f>
        <v>0</v>
      </c>
      <c r="BB10" s="129">
        <v>56645000</v>
      </c>
      <c r="BC10" s="129">
        <v>56645000</v>
      </c>
      <c r="BD10" s="94">
        <f>BC10-BB10</f>
        <v>0</v>
      </c>
      <c r="BE10" s="129">
        <v>22587000</v>
      </c>
      <c r="BF10" s="129">
        <v>22587000</v>
      </c>
      <c r="BG10" s="94">
        <f>BF10-BE10</f>
        <v>0</v>
      </c>
      <c r="BH10" s="129">
        <v>29096000</v>
      </c>
      <c r="BI10" s="129">
        <v>29096000</v>
      </c>
      <c r="BJ10" s="94">
        <f>BI10-BH10</f>
        <v>0</v>
      </c>
      <c r="BK10" s="129">
        <v>33259000</v>
      </c>
      <c r="BL10" s="129">
        <v>33259000</v>
      </c>
      <c r="BM10" s="94">
        <f>BL10-BK10</f>
        <v>0</v>
      </c>
      <c r="BN10" s="129">
        <v>79569000</v>
      </c>
      <c r="BO10" s="129">
        <v>79569000</v>
      </c>
      <c r="BP10" s="94">
        <f>BO10-BN10</f>
        <v>0</v>
      </c>
    </row>
    <row r="11" spans="1:68" ht="15.75" hidden="1">
      <c r="A11" s="2"/>
      <c r="B11" s="4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23"/>
      <c r="S11" s="17"/>
      <c r="T11" s="33">
        <f>S11-R11</f>
        <v>0</v>
      </c>
      <c r="U11" s="2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15.75" hidden="1">
      <c r="A12" s="2"/>
      <c r="B12" s="4"/>
      <c r="C12" s="17"/>
      <c r="D12" s="17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23"/>
      <c r="S12" s="17"/>
      <c r="T12" s="33">
        <f>S12-R12</f>
        <v>0</v>
      </c>
      <c r="U12" s="2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ht="15.75">
      <c r="A13" s="2"/>
      <c r="B13" s="41"/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4"/>
      <c r="T13" s="44"/>
      <c r="U13" s="45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ht="18" customHeight="1">
      <c r="A14" s="2"/>
      <c r="B14" s="6" t="s">
        <v>37</v>
      </c>
      <c r="C14" s="63">
        <f>SUM(C15:C73)</f>
        <v>5570689451</v>
      </c>
      <c r="D14" s="63">
        <f>SUM(D15:D73)</f>
        <v>1196197333</v>
      </c>
      <c r="E14" s="63">
        <f>SUM(E15:E80)</f>
        <v>5753114349</v>
      </c>
      <c r="F14" s="63">
        <f>SUM(F15:F80)</f>
        <v>1357228354</v>
      </c>
      <c r="G14" s="74">
        <f aca="true" t="shared" si="0" ref="G14:G45">E14-C14</f>
        <v>182424898</v>
      </c>
      <c r="H14" s="74">
        <f>J14+M14+P14+S14+V14+Y14+AB14+AE14+AH14+AK14+AN14+AQ14+AT14+AW14+AZ14+BC14+BF14+BI14+BL14+BO14</f>
        <v>4395885995</v>
      </c>
      <c r="I14" s="19">
        <f>SUM(I15:I73)</f>
        <v>2511722028</v>
      </c>
      <c r="J14" s="19">
        <f>SUM(J15:J80)</f>
        <v>2540949157</v>
      </c>
      <c r="K14" s="73">
        <f>J14-I14</f>
        <v>29227129</v>
      </c>
      <c r="L14" s="19">
        <f>SUM(L15:L73)</f>
        <v>357881729</v>
      </c>
      <c r="M14" s="19">
        <f>SUM(M15:M73)</f>
        <v>367414904</v>
      </c>
      <c r="N14" s="73">
        <f>M14-L14</f>
        <v>9533175</v>
      </c>
      <c r="O14" s="19">
        <f>SUM(O15:O71)</f>
        <v>173800283</v>
      </c>
      <c r="P14" s="19">
        <f>SUM(P15:P71)</f>
        <v>173800283</v>
      </c>
      <c r="Q14" s="73">
        <f>P14-O14</f>
        <v>0</v>
      </c>
      <c r="R14" s="19">
        <f>SUM(R15:R73)</f>
        <v>112932625</v>
      </c>
      <c r="S14" s="19">
        <f>SUM(S15:S73)</f>
        <v>114932625</v>
      </c>
      <c r="T14" s="73">
        <f>S14-R14</f>
        <v>2000000</v>
      </c>
      <c r="U14" s="19">
        <f>SUM(U15:U71)</f>
        <v>184224158</v>
      </c>
      <c r="V14" s="19">
        <f>SUM(V15:V71)</f>
        <v>179252182</v>
      </c>
      <c r="W14" s="73">
        <f>V14-U14</f>
        <v>-4971976</v>
      </c>
      <c r="X14" s="19">
        <f>SUM(X15:X71)</f>
        <v>140686838</v>
      </c>
      <c r="Y14" s="19">
        <f>SUM(Y15:Y71)</f>
        <v>139510372</v>
      </c>
      <c r="Z14" s="73">
        <f>Y14-X14</f>
        <v>-1176466</v>
      </c>
      <c r="AA14" s="12">
        <f>SUM(AA15:AA71)</f>
        <v>105660139</v>
      </c>
      <c r="AB14" s="12">
        <f>SUM(AB15:AB71)</f>
        <v>105660139</v>
      </c>
      <c r="AC14" s="73">
        <f>AB14-AA14</f>
        <v>0</v>
      </c>
      <c r="AD14" s="19">
        <f>SUM(AD15:AD71)</f>
        <v>51981517</v>
      </c>
      <c r="AE14" s="19">
        <f>SUM(AE15:AE71)</f>
        <v>44002617</v>
      </c>
      <c r="AF14" s="73">
        <f>AE14-AD14</f>
        <v>-7978900</v>
      </c>
      <c r="AG14" s="19">
        <f>SUM(AG15:AG71)</f>
        <v>39309287</v>
      </c>
      <c r="AH14" s="19">
        <f>SUM(AH15:AH71)</f>
        <v>39309287</v>
      </c>
      <c r="AI14" s="71">
        <f>AH14-AG14</f>
        <v>0</v>
      </c>
      <c r="AJ14" s="19">
        <f>SUM(AJ15:AJ71)</f>
        <v>15708526</v>
      </c>
      <c r="AK14" s="19">
        <f>SUM(AK15:AK71)</f>
        <v>15708526</v>
      </c>
      <c r="AL14" s="73">
        <f>AK14-AJ14</f>
        <v>0</v>
      </c>
      <c r="AM14" s="19">
        <f>SUM(AM15:AM71)</f>
        <v>46552487</v>
      </c>
      <c r="AN14" s="19">
        <f>SUM(AN15:AN71)</f>
        <v>45938087</v>
      </c>
      <c r="AO14" s="73">
        <f>AN14-AM14</f>
        <v>-614400</v>
      </c>
      <c r="AP14" s="19">
        <f>SUM(AP15:AP71)</f>
        <v>66865770</v>
      </c>
      <c r="AQ14" s="19">
        <f>SUM(AQ15:AQ71)</f>
        <v>66865770</v>
      </c>
      <c r="AR14" s="73">
        <f>AQ14-AP14</f>
        <v>0</v>
      </c>
      <c r="AS14" s="19">
        <f>SUM(AS15:AS71)</f>
        <v>26467329</v>
      </c>
      <c r="AT14" s="19">
        <f>SUM(AT15:AT71)</f>
        <v>26467329</v>
      </c>
      <c r="AU14" s="73">
        <f>AT14-AS14</f>
        <v>0</v>
      </c>
      <c r="AV14" s="19">
        <f>SUM(AV15:AV71)</f>
        <v>49454638</v>
      </c>
      <c r="AW14" s="19">
        <f>SUM(AW15:AW71)</f>
        <v>49056638</v>
      </c>
      <c r="AX14" s="73">
        <f>AW14-AV14</f>
        <v>-398000</v>
      </c>
      <c r="AY14" s="19">
        <f>SUM(AY15:AY71)</f>
        <v>29805433</v>
      </c>
      <c r="AZ14" s="19">
        <f>SUM(AZ15:AZ71)</f>
        <v>29805433</v>
      </c>
      <c r="BA14" s="73">
        <f>AZ14-AY14</f>
        <v>0</v>
      </c>
      <c r="BB14" s="19">
        <f>SUM(BB15:BB71)</f>
        <v>32825853</v>
      </c>
      <c r="BC14" s="19">
        <f>SUM(BC15:BC71)</f>
        <v>32825853</v>
      </c>
      <c r="BD14" s="73">
        <f>BC14-BB14</f>
        <v>0</v>
      </c>
      <c r="BE14" s="19">
        <f>SUM(BE15:BE71)</f>
        <v>32768182</v>
      </c>
      <c r="BF14" s="19">
        <f>SUM(BF15:BF71)</f>
        <v>32768182</v>
      </c>
      <c r="BG14" s="73">
        <f>BF14-BE14</f>
        <v>0</v>
      </c>
      <c r="BH14" s="19">
        <f>SUM(BH15:BH71)</f>
        <v>48553455</v>
      </c>
      <c r="BI14" s="19">
        <f>SUM(BI15:BI71)</f>
        <v>46599680</v>
      </c>
      <c r="BJ14" s="73">
        <f>BI14-BH14</f>
        <v>-1953775</v>
      </c>
      <c r="BK14" s="19">
        <f>SUM(BK15:BK71)</f>
        <v>37597914</v>
      </c>
      <c r="BL14" s="19">
        <f>SUM(BL15:BL71)</f>
        <v>37597914</v>
      </c>
      <c r="BM14" s="73">
        <f>BL14-BK14</f>
        <v>0</v>
      </c>
      <c r="BN14" s="19">
        <f>SUM(BN15:BN71)</f>
        <v>309693927</v>
      </c>
      <c r="BO14" s="19">
        <f>SUM(BO15:BO71)</f>
        <v>307421017</v>
      </c>
      <c r="BP14" s="73">
        <f>BO14-BN14</f>
        <v>-2272910</v>
      </c>
    </row>
    <row r="15" spans="1:68" s="110" customFormat="1" ht="31.5" customHeight="1">
      <c r="A15" s="109"/>
      <c r="B15" s="108" t="s">
        <v>65</v>
      </c>
      <c r="C15" s="92">
        <v>7966678</v>
      </c>
      <c r="D15" s="105"/>
      <c r="E15" s="92">
        <v>7966678</v>
      </c>
      <c r="F15" s="105"/>
      <c r="G15" s="93">
        <f t="shared" si="0"/>
        <v>0</v>
      </c>
      <c r="H15" s="74">
        <f aca="true" t="shared" si="1" ref="H15:H78">J15+M15+P15+S15+V15+Y15+AB15+AE15+AH15+AK15+AN15+AQ15+AT15+AW15+AZ15+BC15+BF15+BI15+BL15+BO15</f>
        <v>7966678</v>
      </c>
      <c r="I15" s="17"/>
      <c r="J15" s="17"/>
      <c r="K15" s="72">
        <f>J15-I15</f>
        <v>0</v>
      </c>
      <c r="L15" s="17"/>
      <c r="M15" s="17"/>
      <c r="N15" s="72">
        <f>M15-L15</f>
        <v>0</v>
      </c>
      <c r="O15" s="17"/>
      <c r="P15" s="17"/>
      <c r="Q15" s="72"/>
      <c r="R15" s="17"/>
      <c r="S15" s="17"/>
      <c r="T15" s="72"/>
      <c r="U15" s="17"/>
      <c r="V15" s="17"/>
      <c r="W15" s="72"/>
      <c r="X15" s="17">
        <v>7966678</v>
      </c>
      <c r="Y15" s="17">
        <v>7966678</v>
      </c>
      <c r="Z15" s="72">
        <f>Y15-X15</f>
        <v>0</v>
      </c>
      <c r="AA15" s="20"/>
      <c r="AB15" s="20"/>
      <c r="AC15" s="72"/>
      <c r="AD15" s="17"/>
      <c r="AE15" s="17"/>
      <c r="AF15" s="72"/>
      <c r="AG15" s="17"/>
      <c r="AH15" s="17"/>
      <c r="AI15" s="68"/>
      <c r="AJ15" s="17"/>
      <c r="AK15" s="17"/>
      <c r="AL15" s="72"/>
      <c r="AM15" s="17"/>
      <c r="AN15" s="17"/>
      <c r="AO15" s="72"/>
      <c r="AP15" s="17"/>
      <c r="AQ15" s="17"/>
      <c r="AR15" s="72"/>
      <c r="AS15" s="17"/>
      <c r="AT15" s="17"/>
      <c r="AU15" s="72"/>
      <c r="AV15" s="17"/>
      <c r="AW15" s="17"/>
      <c r="AX15" s="72"/>
      <c r="AY15" s="17"/>
      <c r="AZ15" s="17"/>
      <c r="BA15" s="72"/>
      <c r="BB15" s="17"/>
      <c r="BC15" s="17"/>
      <c r="BD15" s="72"/>
      <c r="BE15" s="17"/>
      <c r="BF15" s="17"/>
      <c r="BG15" s="72"/>
      <c r="BH15" s="17"/>
      <c r="BI15" s="17"/>
      <c r="BJ15" s="72"/>
      <c r="BK15" s="17"/>
      <c r="BL15" s="17"/>
      <c r="BM15" s="72"/>
      <c r="BN15" s="17"/>
      <c r="BO15" s="17"/>
      <c r="BP15" s="72"/>
    </row>
    <row r="16" spans="1:68" s="101" customFormat="1" ht="31.5" customHeight="1">
      <c r="A16" s="2"/>
      <c r="B16" s="4" t="s">
        <v>66</v>
      </c>
      <c r="C16" s="92">
        <v>80535500</v>
      </c>
      <c r="D16" s="105"/>
      <c r="E16" s="92">
        <v>80535500</v>
      </c>
      <c r="F16" s="105"/>
      <c r="G16" s="93">
        <f t="shared" si="0"/>
        <v>0</v>
      </c>
      <c r="H16" s="74">
        <f t="shared" si="1"/>
        <v>80535500</v>
      </c>
      <c r="I16" s="92">
        <v>80535500</v>
      </c>
      <c r="J16" s="92">
        <v>80535500</v>
      </c>
      <c r="K16" s="72">
        <f>J16-I16</f>
        <v>0</v>
      </c>
      <c r="L16" s="17"/>
      <c r="M16" s="17"/>
      <c r="N16" s="72">
        <f>M16-L16</f>
        <v>0</v>
      </c>
      <c r="O16" s="17"/>
      <c r="P16" s="17"/>
      <c r="Q16" s="72"/>
      <c r="R16" s="17"/>
      <c r="S16" s="17"/>
      <c r="T16" s="72"/>
      <c r="U16" s="17"/>
      <c r="V16" s="17"/>
      <c r="W16" s="72"/>
      <c r="X16" s="17"/>
      <c r="Y16" s="17"/>
      <c r="Z16" s="72">
        <f>Y16-X16</f>
        <v>0</v>
      </c>
      <c r="AA16" s="11"/>
      <c r="AB16" s="11"/>
      <c r="AC16" s="72"/>
      <c r="AD16" s="17"/>
      <c r="AE16" s="17"/>
      <c r="AF16" s="72"/>
      <c r="AG16" s="17"/>
      <c r="AH16" s="17"/>
      <c r="AI16" s="68"/>
      <c r="AJ16" s="17"/>
      <c r="AK16" s="17"/>
      <c r="AL16" s="72"/>
      <c r="AM16" s="17"/>
      <c r="AN16" s="17"/>
      <c r="AO16" s="72"/>
      <c r="AP16" s="17"/>
      <c r="AQ16" s="17"/>
      <c r="AR16" s="72"/>
      <c r="AS16" s="17"/>
      <c r="AT16" s="17"/>
      <c r="AU16" s="72"/>
      <c r="AV16" s="17"/>
      <c r="AW16" s="17"/>
      <c r="AX16" s="72"/>
      <c r="AY16" s="17"/>
      <c r="AZ16" s="17"/>
      <c r="BA16" s="72"/>
      <c r="BB16" s="17"/>
      <c r="BC16" s="17"/>
      <c r="BD16" s="72"/>
      <c r="BE16" s="17"/>
      <c r="BF16" s="17"/>
      <c r="BG16" s="72"/>
      <c r="BH16" s="17"/>
      <c r="BI16" s="17"/>
      <c r="BJ16" s="72"/>
      <c r="BK16" s="17"/>
      <c r="BL16" s="17"/>
      <c r="BM16" s="72"/>
      <c r="BN16" s="92"/>
      <c r="BO16" s="92"/>
      <c r="BP16" s="72">
        <f>BO16-BN16</f>
        <v>0</v>
      </c>
    </row>
    <row r="17" spans="1:68" s="101" customFormat="1" ht="31.5" customHeight="1">
      <c r="A17" s="2"/>
      <c r="B17" s="4" t="s">
        <v>67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74">
        <f t="shared" si="1"/>
        <v>30847374</v>
      </c>
      <c r="I17" s="17">
        <v>949940</v>
      </c>
      <c r="J17" s="17">
        <v>949940</v>
      </c>
      <c r="K17" s="72">
        <f>J17-I17</f>
        <v>0</v>
      </c>
      <c r="L17" s="17">
        <v>887245</v>
      </c>
      <c r="M17" s="17">
        <v>887245</v>
      </c>
      <c r="N17" s="72">
        <f>M17-L17</f>
        <v>0</v>
      </c>
      <c r="O17" s="17">
        <v>808967</v>
      </c>
      <c r="P17" s="17">
        <v>808967</v>
      </c>
      <c r="Q17" s="72">
        <f>P17-O17</f>
        <v>0</v>
      </c>
      <c r="R17" s="17">
        <v>3139185</v>
      </c>
      <c r="S17" s="17">
        <v>3139185</v>
      </c>
      <c r="T17" s="72">
        <f>S17-R17</f>
        <v>0</v>
      </c>
      <c r="U17" s="17">
        <v>1758880</v>
      </c>
      <c r="V17" s="17">
        <v>1758880</v>
      </c>
      <c r="W17" s="72">
        <f>V17-U17</f>
        <v>0</v>
      </c>
      <c r="X17" s="17">
        <v>2410000</v>
      </c>
      <c r="Y17" s="17">
        <v>2410000</v>
      </c>
      <c r="Z17" s="72">
        <f>Y17-X17</f>
        <v>0</v>
      </c>
      <c r="AA17" s="11">
        <v>2166960</v>
      </c>
      <c r="AB17" s="11">
        <v>2166960</v>
      </c>
      <c r="AC17" s="72">
        <f>AB17-AA17</f>
        <v>0</v>
      </c>
      <c r="AD17" s="17">
        <v>961130</v>
      </c>
      <c r="AE17" s="17">
        <v>961130</v>
      </c>
      <c r="AF17" s="72">
        <f>AE17-AD17</f>
        <v>0</v>
      </c>
      <c r="AG17" s="17">
        <v>1038591</v>
      </c>
      <c r="AH17" s="17">
        <v>1038591</v>
      </c>
      <c r="AI17" s="68">
        <f>AH17-AG17</f>
        <v>0</v>
      </c>
      <c r="AJ17" s="17">
        <v>944992</v>
      </c>
      <c r="AK17" s="17">
        <v>944992</v>
      </c>
      <c r="AL17" s="72">
        <f>AK17-AJ17</f>
        <v>0</v>
      </c>
      <c r="AM17" s="17">
        <v>1978476</v>
      </c>
      <c r="AN17" s="17">
        <v>1978476</v>
      </c>
      <c r="AO17" s="72">
        <f>AN17-AM17</f>
        <v>0</v>
      </c>
      <c r="AP17" s="17">
        <v>1470514</v>
      </c>
      <c r="AQ17" s="17">
        <v>1470514</v>
      </c>
      <c r="AR17" s="72">
        <f>AQ17-AP17</f>
        <v>0</v>
      </c>
      <c r="AS17" s="17">
        <v>1381670</v>
      </c>
      <c r="AT17" s="17">
        <v>1381670</v>
      </c>
      <c r="AU17" s="72">
        <f>AT17-AS17</f>
        <v>0</v>
      </c>
      <c r="AV17" s="17">
        <v>1432264</v>
      </c>
      <c r="AW17" s="17">
        <v>1432264</v>
      </c>
      <c r="AX17" s="72">
        <f>AW17-AV17</f>
        <v>0</v>
      </c>
      <c r="AY17" s="17">
        <v>1109830</v>
      </c>
      <c r="AZ17" s="17">
        <v>1109830</v>
      </c>
      <c r="BA17" s="72">
        <f>AZ17-AY17</f>
        <v>0</v>
      </c>
      <c r="BB17" s="17">
        <v>1282327</v>
      </c>
      <c r="BC17" s="17">
        <v>1282327</v>
      </c>
      <c r="BD17" s="72">
        <f>BC17-BB17</f>
        <v>0</v>
      </c>
      <c r="BE17" s="17">
        <v>922168</v>
      </c>
      <c r="BF17" s="17">
        <v>922168</v>
      </c>
      <c r="BG17" s="72">
        <f>BF17-BE17</f>
        <v>0</v>
      </c>
      <c r="BH17" s="17">
        <v>2346637</v>
      </c>
      <c r="BI17" s="17">
        <v>2346637</v>
      </c>
      <c r="BJ17" s="72">
        <f>BI17-BH17</f>
        <v>0</v>
      </c>
      <c r="BK17" s="17">
        <v>1760872</v>
      </c>
      <c r="BL17" s="17">
        <v>1760872</v>
      </c>
      <c r="BM17" s="72">
        <f>BL17-BK17</f>
        <v>0</v>
      </c>
      <c r="BN17" s="17">
        <v>2096726</v>
      </c>
      <c r="BO17" s="17">
        <v>2096726</v>
      </c>
      <c r="BP17" s="72">
        <f>BO17-BN17</f>
        <v>0</v>
      </c>
    </row>
    <row r="18" spans="1:68" ht="15.75" customHeight="1">
      <c r="A18" s="2"/>
      <c r="B18" s="4" t="s">
        <v>68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74">
        <f t="shared" si="1"/>
        <v>0</v>
      </c>
      <c r="I18" s="17"/>
      <c r="J18" s="17"/>
      <c r="K18" s="72">
        <f aca="true" t="shared" si="2" ref="K18:K80">J18-I18</f>
        <v>0</v>
      </c>
      <c r="L18" s="17"/>
      <c r="M18" s="17"/>
      <c r="N18" s="72">
        <f aca="true" t="shared" si="3" ref="N18:N81">M18-L18</f>
        <v>0</v>
      </c>
      <c r="O18" s="17"/>
      <c r="P18" s="17"/>
      <c r="Q18" s="72">
        <f aca="true" t="shared" si="4" ref="Q18:Q81">P18-O18</f>
        <v>0</v>
      </c>
      <c r="R18" s="17"/>
      <c r="S18" s="17"/>
      <c r="T18" s="72">
        <f aca="true" t="shared" si="5" ref="T18:T81">S18-R18</f>
        <v>0</v>
      </c>
      <c r="U18" s="17"/>
      <c r="V18" s="17"/>
      <c r="W18" s="72">
        <f aca="true" t="shared" si="6" ref="W18:W81">V18-U18</f>
        <v>0</v>
      </c>
      <c r="X18" s="17"/>
      <c r="Y18" s="17"/>
      <c r="Z18" s="72">
        <f aca="true" t="shared" si="7" ref="Z18:Z81">Y18-X18</f>
        <v>0</v>
      </c>
      <c r="AA18" s="11"/>
      <c r="AB18" s="11"/>
      <c r="AC18" s="72">
        <f aca="true" t="shared" si="8" ref="AC18:AC81">AB18-AA18</f>
        <v>0</v>
      </c>
      <c r="AD18" s="17"/>
      <c r="AE18" s="17"/>
      <c r="AF18" s="72">
        <f aca="true" t="shared" si="9" ref="AF18:AF81">AE18-AD18</f>
        <v>0</v>
      </c>
      <c r="AG18" s="17"/>
      <c r="AH18" s="17"/>
      <c r="AI18" s="68">
        <f aca="true" t="shared" si="10" ref="AI18:AI81">AH18-AG18</f>
        <v>0</v>
      </c>
      <c r="AJ18" s="17"/>
      <c r="AK18" s="17"/>
      <c r="AL18" s="72">
        <f aca="true" t="shared" si="11" ref="AL18:AL81">AK18-AJ18</f>
        <v>0</v>
      </c>
      <c r="AM18" s="17"/>
      <c r="AN18" s="17"/>
      <c r="AO18" s="72">
        <f aca="true" t="shared" si="12" ref="AO18:AO81">AN18-AM18</f>
        <v>0</v>
      </c>
      <c r="AP18" s="17"/>
      <c r="AQ18" s="17"/>
      <c r="AR18" s="72">
        <f aca="true" t="shared" si="13" ref="AR18:AR81">AQ18-AP18</f>
        <v>0</v>
      </c>
      <c r="AS18" s="17"/>
      <c r="AT18" s="17"/>
      <c r="AU18" s="72">
        <f aca="true" t="shared" si="14" ref="AU18:AU81">AT18-AS18</f>
        <v>0</v>
      </c>
      <c r="AV18" s="17"/>
      <c r="AW18" s="17"/>
      <c r="AX18" s="72">
        <f aca="true" t="shared" si="15" ref="AX18:AX81">AW18-AV18</f>
        <v>0</v>
      </c>
      <c r="AY18" s="17"/>
      <c r="AZ18" s="17"/>
      <c r="BA18" s="72">
        <f aca="true" t="shared" si="16" ref="BA18:BA81">AZ18-AY18</f>
        <v>0</v>
      </c>
      <c r="BB18" s="17"/>
      <c r="BC18" s="17"/>
      <c r="BD18" s="72">
        <f aca="true" t="shared" si="17" ref="BD18:BD81">BC18-BB18</f>
        <v>0</v>
      </c>
      <c r="BE18" s="17"/>
      <c r="BF18" s="17"/>
      <c r="BG18" s="72">
        <f aca="true" t="shared" si="18" ref="BG18:BG81">BF18-BE18</f>
        <v>0</v>
      </c>
      <c r="BH18" s="17"/>
      <c r="BI18" s="17"/>
      <c r="BJ18" s="72">
        <f aca="true" t="shared" si="19" ref="BJ18:BJ71">BI18-BH18</f>
        <v>0</v>
      </c>
      <c r="BK18" s="17"/>
      <c r="BL18" s="17"/>
      <c r="BM18" s="72">
        <f aca="true" t="shared" si="20" ref="BM18:BM81">BL18-BK18</f>
        <v>0</v>
      </c>
      <c r="BN18" s="17"/>
      <c r="BO18" s="17"/>
      <c r="BP18" s="72">
        <f aca="true" t="shared" si="21" ref="BP18:BP81">BO18-BN18</f>
        <v>0</v>
      </c>
    </row>
    <row r="19" spans="1:68" ht="33" customHeight="1">
      <c r="A19" s="2"/>
      <c r="B19" s="4" t="s">
        <v>69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74">
        <f t="shared" si="1"/>
        <v>12696600</v>
      </c>
      <c r="I19" s="17">
        <v>5355500</v>
      </c>
      <c r="J19" s="17">
        <v>5355500</v>
      </c>
      <c r="K19" s="72">
        <f t="shared" si="2"/>
        <v>0</v>
      </c>
      <c r="L19" s="17">
        <v>1760200</v>
      </c>
      <c r="M19" s="17">
        <v>1760200</v>
      </c>
      <c r="N19" s="72">
        <f t="shared" si="3"/>
        <v>0</v>
      </c>
      <c r="O19" s="17">
        <v>622230</v>
      </c>
      <c r="P19" s="17">
        <v>622230</v>
      </c>
      <c r="Q19" s="72">
        <f t="shared" si="4"/>
        <v>0</v>
      </c>
      <c r="R19" s="17">
        <v>223300</v>
      </c>
      <c r="S19" s="17">
        <v>223300</v>
      </c>
      <c r="T19" s="72">
        <f t="shared" si="5"/>
        <v>0</v>
      </c>
      <c r="U19" s="17">
        <v>874760</v>
      </c>
      <c r="V19" s="17">
        <v>874760</v>
      </c>
      <c r="W19" s="72">
        <f t="shared" si="6"/>
        <v>0</v>
      </c>
      <c r="X19" s="17">
        <v>414910</v>
      </c>
      <c r="Y19" s="17">
        <v>414910</v>
      </c>
      <c r="Z19" s="72">
        <f t="shared" si="7"/>
        <v>0</v>
      </c>
      <c r="AA19" s="11">
        <v>739850</v>
      </c>
      <c r="AB19" s="11">
        <v>739850</v>
      </c>
      <c r="AC19" s="72">
        <f t="shared" si="8"/>
        <v>0</v>
      </c>
      <c r="AD19" s="17">
        <v>105280</v>
      </c>
      <c r="AE19" s="17">
        <v>105280</v>
      </c>
      <c r="AF19" s="72">
        <f t="shared" si="9"/>
        <v>0</v>
      </c>
      <c r="AG19" s="17">
        <v>155500</v>
      </c>
      <c r="AH19" s="17">
        <v>155500</v>
      </c>
      <c r="AI19" s="68">
        <f t="shared" si="10"/>
        <v>0</v>
      </c>
      <c r="AJ19" s="17">
        <v>75840</v>
      </c>
      <c r="AK19" s="17">
        <v>75840</v>
      </c>
      <c r="AL19" s="72">
        <f t="shared" si="11"/>
        <v>0</v>
      </c>
      <c r="AM19" s="17">
        <v>466620</v>
      </c>
      <c r="AN19" s="17">
        <v>466620</v>
      </c>
      <c r="AO19" s="72">
        <f t="shared" si="12"/>
        <v>0</v>
      </c>
      <c r="AP19" s="17">
        <v>385110</v>
      </c>
      <c r="AQ19" s="17">
        <v>385110</v>
      </c>
      <c r="AR19" s="72">
        <f t="shared" si="13"/>
        <v>0</v>
      </c>
      <c r="AS19" s="17">
        <v>120750</v>
      </c>
      <c r="AT19" s="17">
        <v>120750</v>
      </c>
      <c r="AU19" s="72">
        <f t="shared" si="14"/>
        <v>0</v>
      </c>
      <c r="AV19" s="17">
        <v>172620</v>
      </c>
      <c r="AW19" s="17">
        <v>172620</v>
      </c>
      <c r="AX19" s="72">
        <f t="shared" si="15"/>
        <v>0</v>
      </c>
      <c r="AY19" s="17">
        <v>129530</v>
      </c>
      <c r="AZ19" s="17">
        <v>129530</v>
      </c>
      <c r="BA19" s="72">
        <f t="shared" si="16"/>
        <v>0</v>
      </c>
      <c r="BB19" s="17">
        <v>199980</v>
      </c>
      <c r="BC19" s="17">
        <v>199980</v>
      </c>
      <c r="BD19" s="72">
        <f t="shared" si="17"/>
        <v>0</v>
      </c>
      <c r="BE19" s="17">
        <v>48420</v>
      </c>
      <c r="BF19" s="17">
        <v>48420</v>
      </c>
      <c r="BG19" s="72">
        <f t="shared" si="18"/>
        <v>0</v>
      </c>
      <c r="BH19" s="17">
        <v>103550</v>
      </c>
      <c r="BI19" s="17">
        <v>103550</v>
      </c>
      <c r="BJ19" s="72">
        <f t="shared" si="19"/>
        <v>0</v>
      </c>
      <c r="BK19" s="17">
        <v>89720</v>
      </c>
      <c r="BL19" s="17">
        <v>89720</v>
      </c>
      <c r="BM19" s="72">
        <f t="shared" si="20"/>
        <v>0</v>
      </c>
      <c r="BN19" s="17">
        <v>652930</v>
      </c>
      <c r="BO19" s="17">
        <v>652930</v>
      </c>
      <c r="BP19" s="72">
        <f t="shared" si="21"/>
        <v>0</v>
      </c>
    </row>
    <row r="20" spans="1:68" ht="48.75" customHeight="1">
      <c r="A20" s="2"/>
      <c r="B20" s="4" t="s">
        <v>70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74">
        <f t="shared" si="1"/>
        <v>16000000</v>
      </c>
      <c r="I20" s="17">
        <v>2677454</v>
      </c>
      <c r="J20" s="17">
        <v>2677454</v>
      </c>
      <c r="K20" s="72">
        <f t="shared" si="2"/>
        <v>0</v>
      </c>
      <c r="L20" s="17">
        <v>6182018</v>
      </c>
      <c r="M20" s="17">
        <v>6182018</v>
      </c>
      <c r="N20" s="72">
        <f t="shared" si="3"/>
        <v>0</v>
      </c>
      <c r="O20" s="17">
        <v>1454346</v>
      </c>
      <c r="P20" s="17">
        <v>1454346</v>
      </c>
      <c r="Q20" s="72">
        <f t="shared" si="4"/>
        <v>0</v>
      </c>
      <c r="R20" s="17"/>
      <c r="S20" s="17"/>
      <c r="T20" s="72">
        <f t="shared" si="5"/>
        <v>0</v>
      </c>
      <c r="U20" s="17">
        <v>617394</v>
      </c>
      <c r="V20" s="17">
        <v>617394</v>
      </c>
      <c r="W20" s="72">
        <f t="shared" si="6"/>
        <v>0</v>
      </c>
      <c r="X20" s="17">
        <v>1181988</v>
      </c>
      <c r="Y20" s="17">
        <v>1181988</v>
      </c>
      <c r="Z20" s="72">
        <f t="shared" si="7"/>
        <v>0</v>
      </c>
      <c r="AA20" s="11"/>
      <c r="AB20" s="11"/>
      <c r="AC20" s="72">
        <f t="shared" si="8"/>
        <v>0</v>
      </c>
      <c r="AD20" s="17"/>
      <c r="AE20" s="17"/>
      <c r="AF20" s="72">
        <f t="shared" si="9"/>
        <v>0</v>
      </c>
      <c r="AG20" s="17">
        <v>1187188</v>
      </c>
      <c r="AH20" s="17">
        <v>1187188</v>
      </c>
      <c r="AI20" s="68">
        <f t="shared" si="10"/>
        <v>0</v>
      </c>
      <c r="AJ20" s="17"/>
      <c r="AK20" s="17"/>
      <c r="AL20" s="72">
        <f t="shared" si="11"/>
        <v>0</v>
      </c>
      <c r="AM20" s="17"/>
      <c r="AN20" s="17"/>
      <c r="AO20" s="72">
        <f t="shared" si="12"/>
        <v>0</v>
      </c>
      <c r="AP20" s="17">
        <v>663033</v>
      </c>
      <c r="AQ20" s="17">
        <v>663033</v>
      </c>
      <c r="AR20" s="72">
        <f t="shared" si="13"/>
        <v>0</v>
      </c>
      <c r="AS20" s="17">
        <v>159038</v>
      </c>
      <c r="AT20" s="17">
        <v>159038</v>
      </c>
      <c r="AU20" s="72">
        <f t="shared" si="14"/>
        <v>0</v>
      </c>
      <c r="AV20" s="17"/>
      <c r="AW20" s="17"/>
      <c r="AX20" s="72">
        <f t="shared" si="15"/>
        <v>0</v>
      </c>
      <c r="AY20" s="17"/>
      <c r="AZ20" s="17"/>
      <c r="BA20" s="72">
        <f t="shared" si="16"/>
        <v>0</v>
      </c>
      <c r="BB20" s="17"/>
      <c r="BC20" s="17"/>
      <c r="BD20" s="72">
        <f t="shared" si="17"/>
        <v>0</v>
      </c>
      <c r="BE20" s="17"/>
      <c r="BF20" s="17"/>
      <c r="BG20" s="72">
        <f t="shared" si="18"/>
        <v>0</v>
      </c>
      <c r="BH20" s="17"/>
      <c r="BI20" s="17"/>
      <c r="BJ20" s="72">
        <f t="shared" si="19"/>
        <v>0</v>
      </c>
      <c r="BK20" s="17">
        <v>344956</v>
      </c>
      <c r="BL20" s="17">
        <v>344956</v>
      </c>
      <c r="BM20" s="72">
        <f t="shared" si="20"/>
        <v>0</v>
      </c>
      <c r="BN20" s="17">
        <v>1532585</v>
      </c>
      <c r="BO20" s="17">
        <v>1532585</v>
      </c>
      <c r="BP20" s="72">
        <f t="shared" si="21"/>
        <v>0</v>
      </c>
    </row>
    <row r="21" spans="1:68" ht="30.75" customHeight="1">
      <c r="A21" s="2"/>
      <c r="B21" s="4" t="s">
        <v>71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74">
        <f t="shared" si="1"/>
        <v>0</v>
      </c>
      <c r="I21" s="91"/>
      <c r="J21" s="91"/>
      <c r="K21" s="72">
        <f t="shared" si="2"/>
        <v>0</v>
      </c>
      <c r="L21" s="91"/>
      <c r="M21" s="91"/>
      <c r="N21" s="72">
        <f t="shared" si="3"/>
        <v>0</v>
      </c>
      <c r="O21" s="91"/>
      <c r="P21" s="91"/>
      <c r="Q21" s="72">
        <f t="shared" si="4"/>
        <v>0</v>
      </c>
      <c r="R21" s="17"/>
      <c r="S21" s="17"/>
      <c r="T21" s="72">
        <f t="shared" si="5"/>
        <v>0</v>
      </c>
      <c r="U21" s="17"/>
      <c r="V21" s="17"/>
      <c r="W21" s="72">
        <f t="shared" si="6"/>
        <v>0</v>
      </c>
      <c r="X21" s="17"/>
      <c r="Y21" s="17"/>
      <c r="Z21" s="72">
        <f t="shared" si="7"/>
        <v>0</v>
      </c>
      <c r="AA21" s="11"/>
      <c r="AB21" s="11"/>
      <c r="AC21" s="72">
        <f t="shared" si="8"/>
        <v>0</v>
      </c>
      <c r="AD21" s="17"/>
      <c r="AE21" s="17"/>
      <c r="AF21" s="72">
        <f t="shared" si="9"/>
        <v>0</v>
      </c>
      <c r="AG21" s="17"/>
      <c r="AH21" s="17"/>
      <c r="AI21" s="68">
        <f t="shared" si="10"/>
        <v>0</v>
      </c>
      <c r="AJ21" s="17"/>
      <c r="AK21" s="17"/>
      <c r="AL21" s="72">
        <f t="shared" si="11"/>
        <v>0</v>
      </c>
      <c r="AM21" s="17"/>
      <c r="AN21" s="17"/>
      <c r="AO21" s="72">
        <f t="shared" si="12"/>
        <v>0</v>
      </c>
      <c r="AP21" s="17"/>
      <c r="AQ21" s="17"/>
      <c r="AR21" s="72">
        <f t="shared" si="13"/>
        <v>0</v>
      </c>
      <c r="AS21" s="17"/>
      <c r="AT21" s="17"/>
      <c r="AU21" s="72">
        <f t="shared" si="14"/>
        <v>0</v>
      </c>
      <c r="AV21" s="17"/>
      <c r="AW21" s="17"/>
      <c r="AX21" s="72">
        <f t="shared" si="15"/>
        <v>0</v>
      </c>
      <c r="AY21" s="17"/>
      <c r="AZ21" s="17"/>
      <c r="BA21" s="72">
        <f t="shared" si="16"/>
        <v>0</v>
      </c>
      <c r="BB21" s="17"/>
      <c r="BC21" s="17"/>
      <c r="BD21" s="72">
        <f t="shared" si="17"/>
        <v>0</v>
      </c>
      <c r="BE21" s="17"/>
      <c r="BF21" s="17"/>
      <c r="BG21" s="72">
        <f t="shared" si="18"/>
        <v>0</v>
      </c>
      <c r="BH21" s="17"/>
      <c r="BI21" s="17"/>
      <c r="BJ21" s="72">
        <f t="shared" si="19"/>
        <v>0</v>
      </c>
      <c r="BK21" s="17"/>
      <c r="BL21" s="17"/>
      <c r="BM21" s="72">
        <f t="shared" si="20"/>
        <v>0</v>
      </c>
      <c r="BN21" s="17"/>
      <c r="BO21" s="17"/>
      <c r="BP21" s="72">
        <f t="shared" si="21"/>
        <v>0</v>
      </c>
    </row>
    <row r="22" spans="1:68" ht="32.25" customHeight="1">
      <c r="A22" s="2"/>
      <c r="B22" s="4" t="s">
        <v>72</v>
      </c>
      <c r="C22" s="92">
        <v>5217100</v>
      </c>
      <c r="D22" s="92">
        <v>5217100</v>
      </c>
      <c r="E22" s="92">
        <v>3962099</v>
      </c>
      <c r="F22" s="92">
        <v>3962099</v>
      </c>
      <c r="G22" s="93">
        <f t="shared" si="0"/>
        <v>-1255001</v>
      </c>
      <c r="H22" s="74">
        <f t="shared" si="1"/>
        <v>0</v>
      </c>
      <c r="I22" s="91"/>
      <c r="J22" s="91"/>
      <c r="K22" s="72">
        <f t="shared" si="2"/>
        <v>0</v>
      </c>
      <c r="L22" s="91"/>
      <c r="M22" s="91"/>
      <c r="N22" s="72">
        <f t="shared" si="3"/>
        <v>0</v>
      </c>
      <c r="O22" s="91"/>
      <c r="P22" s="91"/>
      <c r="Q22" s="72">
        <f t="shared" si="4"/>
        <v>0</v>
      </c>
      <c r="R22" s="17"/>
      <c r="S22" s="17"/>
      <c r="T22" s="72">
        <f t="shared" si="5"/>
        <v>0</v>
      </c>
      <c r="U22" s="17"/>
      <c r="V22" s="17"/>
      <c r="W22" s="72">
        <f t="shared" si="6"/>
        <v>0</v>
      </c>
      <c r="X22" s="17"/>
      <c r="Y22" s="17"/>
      <c r="Z22" s="72">
        <f t="shared" si="7"/>
        <v>0</v>
      </c>
      <c r="AA22" s="11"/>
      <c r="AB22" s="11"/>
      <c r="AC22" s="72">
        <f t="shared" si="8"/>
        <v>0</v>
      </c>
      <c r="AD22" s="17"/>
      <c r="AE22" s="17"/>
      <c r="AF22" s="72">
        <f t="shared" si="9"/>
        <v>0</v>
      </c>
      <c r="AG22" s="17"/>
      <c r="AH22" s="17"/>
      <c r="AI22" s="68">
        <f t="shared" si="10"/>
        <v>0</v>
      </c>
      <c r="AJ22" s="17"/>
      <c r="AK22" s="17"/>
      <c r="AL22" s="72">
        <f t="shared" si="11"/>
        <v>0</v>
      </c>
      <c r="AM22" s="17"/>
      <c r="AN22" s="17"/>
      <c r="AO22" s="72">
        <f t="shared" si="12"/>
        <v>0</v>
      </c>
      <c r="AP22" s="17"/>
      <c r="AQ22" s="17"/>
      <c r="AR22" s="72">
        <f t="shared" si="13"/>
        <v>0</v>
      </c>
      <c r="AS22" s="17"/>
      <c r="AT22" s="17"/>
      <c r="AU22" s="72">
        <f t="shared" si="14"/>
        <v>0</v>
      </c>
      <c r="AV22" s="17"/>
      <c r="AW22" s="17"/>
      <c r="AX22" s="72">
        <f t="shared" si="15"/>
        <v>0</v>
      </c>
      <c r="AY22" s="17"/>
      <c r="AZ22" s="17"/>
      <c r="BA22" s="72">
        <f t="shared" si="16"/>
        <v>0</v>
      </c>
      <c r="BB22" s="17"/>
      <c r="BC22" s="17"/>
      <c r="BD22" s="72">
        <f t="shared" si="17"/>
        <v>0</v>
      </c>
      <c r="BE22" s="17"/>
      <c r="BF22" s="17"/>
      <c r="BG22" s="72">
        <f t="shared" si="18"/>
        <v>0</v>
      </c>
      <c r="BH22" s="17"/>
      <c r="BI22" s="17"/>
      <c r="BJ22" s="72">
        <f t="shared" si="19"/>
        <v>0</v>
      </c>
      <c r="BK22" s="17"/>
      <c r="BL22" s="17"/>
      <c r="BM22" s="72">
        <f t="shared" si="20"/>
        <v>0</v>
      </c>
      <c r="BN22" s="17"/>
      <c r="BO22" s="17"/>
      <c r="BP22" s="72">
        <f t="shared" si="21"/>
        <v>0</v>
      </c>
    </row>
    <row r="23" spans="1:68" ht="80.25" customHeight="1">
      <c r="A23" s="2"/>
      <c r="B23" s="6" t="s">
        <v>73</v>
      </c>
      <c r="C23" s="92">
        <v>317714245</v>
      </c>
      <c r="D23" s="92">
        <v>317714245</v>
      </c>
      <c r="E23" s="92">
        <v>317714245</v>
      </c>
      <c r="F23" s="92">
        <v>317714245</v>
      </c>
      <c r="G23" s="93">
        <f t="shared" si="0"/>
        <v>0</v>
      </c>
      <c r="H23" s="74">
        <f t="shared" si="1"/>
        <v>0</v>
      </c>
      <c r="I23" s="91"/>
      <c r="J23" s="91"/>
      <c r="K23" s="72">
        <f t="shared" si="2"/>
        <v>0</v>
      </c>
      <c r="L23" s="91"/>
      <c r="M23" s="91"/>
      <c r="N23" s="72">
        <f t="shared" si="3"/>
        <v>0</v>
      </c>
      <c r="O23" s="91"/>
      <c r="P23" s="91"/>
      <c r="Q23" s="72">
        <f t="shared" si="4"/>
        <v>0</v>
      </c>
      <c r="R23" s="17"/>
      <c r="S23" s="17"/>
      <c r="T23" s="72">
        <f t="shared" si="5"/>
        <v>0</v>
      </c>
      <c r="U23" s="17"/>
      <c r="V23" s="17"/>
      <c r="W23" s="72">
        <f t="shared" si="6"/>
        <v>0</v>
      </c>
      <c r="X23" s="17"/>
      <c r="Y23" s="17"/>
      <c r="Z23" s="72">
        <f t="shared" si="7"/>
        <v>0</v>
      </c>
      <c r="AA23" s="11"/>
      <c r="AB23" s="11"/>
      <c r="AC23" s="72">
        <f t="shared" si="8"/>
        <v>0</v>
      </c>
      <c r="AD23" s="17"/>
      <c r="AE23" s="17"/>
      <c r="AF23" s="72">
        <f t="shared" si="9"/>
        <v>0</v>
      </c>
      <c r="AG23" s="17"/>
      <c r="AH23" s="17"/>
      <c r="AI23" s="68">
        <f t="shared" si="10"/>
        <v>0</v>
      </c>
      <c r="AJ23" s="17"/>
      <c r="AK23" s="17"/>
      <c r="AL23" s="72">
        <f t="shared" si="11"/>
        <v>0</v>
      </c>
      <c r="AM23" s="17"/>
      <c r="AN23" s="17"/>
      <c r="AO23" s="72">
        <f t="shared" si="12"/>
        <v>0</v>
      </c>
      <c r="AP23" s="17"/>
      <c r="AQ23" s="17"/>
      <c r="AR23" s="72">
        <f t="shared" si="13"/>
        <v>0</v>
      </c>
      <c r="AS23" s="17"/>
      <c r="AT23" s="17"/>
      <c r="AU23" s="72">
        <f t="shared" si="14"/>
        <v>0</v>
      </c>
      <c r="AV23" s="17"/>
      <c r="AW23" s="17"/>
      <c r="AX23" s="72">
        <f t="shared" si="15"/>
        <v>0</v>
      </c>
      <c r="AY23" s="17"/>
      <c r="AZ23" s="17"/>
      <c r="BA23" s="72">
        <f t="shared" si="16"/>
        <v>0</v>
      </c>
      <c r="BB23" s="17"/>
      <c r="BC23" s="17"/>
      <c r="BD23" s="72">
        <f t="shared" si="17"/>
        <v>0</v>
      </c>
      <c r="BE23" s="17"/>
      <c r="BF23" s="17"/>
      <c r="BG23" s="72">
        <f t="shared" si="18"/>
        <v>0</v>
      </c>
      <c r="BH23" s="17"/>
      <c r="BI23" s="17"/>
      <c r="BJ23" s="72">
        <f t="shared" si="19"/>
        <v>0</v>
      </c>
      <c r="BK23" s="17"/>
      <c r="BL23" s="17"/>
      <c r="BM23" s="72">
        <f t="shared" si="20"/>
        <v>0</v>
      </c>
      <c r="BN23" s="17"/>
      <c r="BO23" s="17"/>
      <c r="BP23" s="72">
        <f t="shared" si="21"/>
        <v>0</v>
      </c>
    </row>
    <row r="24" spans="1:68" ht="65.25" customHeight="1">
      <c r="A24" s="2"/>
      <c r="B24" s="4" t="s">
        <v>74</v>
      </c>
      <c r="C24" s="92">
        <v>65747980</v>
      </c>
      <c r="D24" s="92">
        <v>65747980</v>
      </c>
      <c r="E24" s="92">
        <v>64274140</v>
      </c>
      <c r="F24" s="92">
        <v>64274140</v>
      </c>
      <c r="G24" s="93">
        <f t="shared" si="0"/>
        <v>-1473840</v>
      </c>
      <c r="H24" s="74">
        <f t="shared" si="1"/>
        <v>0</v>
      </c>
      <c r="I24" s="91"/>
      <c r="J24" s="91"/>
      <c r="K24" s="72">
        <f t="shared" si="2"/>
        <v>0</v>
      </c>
      <c r="L24" s="91"/>
      <c r="M24" s="91"/>
      <c r="N24" s="72">
        <f t="shared" si="3"/>
        <v>0</v>
      </c>
      <c r="O24" s="91"/>
      <c r="P24" s="91"/>
      <c r="Q24" s="72">
        <f t="shared" si="4"/>
        <v>0</v>
      </c>
      <c r="R24" s="17"/>
      <c r="S24" s="17"/>
      <c r="T24" s="72">
        <f t="shared" si="5"/>
        <v>0</v>
      </c>
      <c r="U24" s="17"/>
      <c r="V24" s="17"/>
      <c r="W24" s="72">
        <f t="shared" si="6"/>
        <v>0</v>
      </c>
      <c r="X24" s="17"/>
      <c r="Y24" s="17"/>
      <c r="Z24" s="72">
        <f t="shared" si="7"/>
        <v>0</v>
      </c>
      <c r="AA24" s="11"/>
      <c r="AB24" s="11"/>
      <c r="AC24" s="72">
        <f t="shared" si="8"/>
        <v>0</v>
      </c>
      <c r="AD24" s="17"/>
      <c r="AE24" s="17"/>
      <c r="AF24" s="72">
        <f t="shared" si="9"/>
        <v>0</v>
      </c>
      <c r="AG24" s="17"/>
      <c r="AH24" s="17"/>
      <c r="AI24" s="68">
        <f t="shared" si="10"/>
        <v>0</v>
      </c>
      <c r="AJ24" s="17"/>
      <c r="AK24" s="17"/>
      <c r="AL24" s="72">
        <f t="shared" si="11"/>
        <v>0</v>
      </c>
      <c r="AM24" s="17"/>
      <c r="AN24" s="17"/>
      <c r="AO24" s="72">
        <f t="shared" si="12"/>
        <v>0</v>
      </c>
      <c r="AP24" s="17"/>
      <c r="AQ24" s="17"/>
      <c r="AR24" s="72">
        <f t="shared" si="13"/>
        <v>0</v>
      </c>
      <c r="AS24" s="17"/>
      <c r="AT24" s="17"/>
      <c r="AU24" s="72">
        <f t="shared" si="14"/>
        <v>0</v>
      </c>
      <c r="AV24" s="17"/>
      <c r="AW24" s="17"/>
      <c r="AX24" s="72">
        <f t="shared" si="15"/>
        <v>0</v>
      </c>
      <c r="AY24" s="17"/>
      <c r="AZ24" s="17"/>
      <c r="BA24" s="72">
        <f t="shared" si="16"/>
        <v>0</v>
      </c>
      <c r="BB24" s="17"/>
      <c r="BC24" s="17"/>
      <c r="BD24" s="72">
        <f t="shared" si="17"/>
        <v>0</v>
      </c>
      <c r="BE24" s="17"/>
      <c r="BF24" s="17"/>
      <c r="BG24" s="72">
        <f t="shared" si="18"/>
        <v>0</v>
      </c>
      <c r="BH24" s="17"/>
      <c r="BI24" s="17"/>
      <c r="BJ24" s="72">
        <f t="shared" si="19"/>
        <v>0</v>
      </c>
      <c r="BK24" s="17"/>
      <c r="BL24" s="17"/>
      <c r="BM24" s="72">
        <f t="shared" si="20"/>
        <v>0</v>
      </c>
      <c r="BN24" s="17"/>
      <c r="BO24" s="17"/>
      <c r="BP24" s="72">
        <f t="shared" si="21"/>
        <v>0</v>
      </c>
    </row>
    <row r="25" spans="1:68" ht="30.75" customHeight="1">
      <c r="A25" s="2"/>
      <c r="B25" s="4" t="s">
        <v>75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74">
        <f t="shared" si="1"/>
        <v>2592223</v>
      </c>
      <c r="I25" s="17">
        <v>542557</v>
      </c>
      <c r="J25" s="17">
        <v>542557</v>
      </c>
      <c r="K25" s="72">
        <f t="shared" si="2"/>
        <v>0</v>
      </c>
      <c r="L25" s="17">
        <v>271278</v>
      </c>
      <c r="M25" s="17">
        <v>271278</v>
      </c>
      <c r="N25" s="72">
        <f t="shared" si="3"/>
        <v>0</v>
      </c>
      <c r="O25" s="17">
        <v>90427</v>
      </c>
      <c r="P25" s="17">
        <v>90427</v>
      </c>
      <c r="Q25" s="72">
        <f t="shared" si="4"/>
        <v>0</v>
      </c>
      <c r="R25" s="17">
        <v>150711</v>
      </c>
      <c r="S25" s="17">
        <v>150711</v>
      </c>
      <c r="T25" s="72">
        <f t="shared" si="5"/>
        <v>0</v>
      </c>
      <c r="U25" s="17">
        <v>180853</v>
      </c>
      <c r="V25" s="17">
        <v>180853</v>
      </c>
      <c r="W25" s="72">
        <f t="shared" si="6"/>
        <v>0</v>
      </c>
      <c r="X25" s="17">
        <v>90427</v>
      </c>
      <c r="Y25" s="17">
        <v>90427</v>
      </c>
      <c r="Z25" s="72">
        <f t="shared" si="7"/>
        <v>0</v>
      </c>
      <c r="AA25" s="11">
        <v>150711</v>
      </c>
      <c r="AB25" s="11">
        <v>150711</v>
      </c>
      <c r="AC25" s="72">
        <f t="shared" si="8"/>
        <v>0</v>
      </c>
      <c r="AD25" s="17">
        <v>60284</v>
      </c>
      <c r="AE25" s="17">
        <v>60284</v>
      </c>
      <c r="AF25" s="72">
        <f t="shared" si="9"/>
        <v>0</v>
      </c>
      <c r="AG25" s="17">
        <v>60284</v>
      </c>
      <c r="AH25" s="17">
        <v>60284</v>
      </c>
      <c r="AI25" s="68">
        <f t="shared" si="10"/>
        <v>0</v>
      </c>
      <c r="AJ25" s="17">
        <v>30142</v>
      </c>
      <c r="AK25" s="17">
        <v>30142</v>
      </c>
      <c r="AL25" s="72">
        <f t="shared" si="11"/>
        <v>0</v>
      </c>
      <c r="AM25" s="11">
        <v>150711</v>
      </c>
      <c r="AN25" s="11">
        <v>150711</v>
      </c>
      <c r="AO25" s="72">
        <f t="shared" si="12"/>
        <v>0</v>
      </c>
      <c r="AP25" s="17">
        <v>60284</v>
      </c>
      <c r="AQ25" s="17">
        <v>60284</v>
      </c>
      <c r="AR25" s="72">
        <f t="shared" si="13"/>
        <v>0</v>
      </c>
      <c r="AS25" s="17">
        <v>60284</v>
      </c>
      <c r="AT25" s="17">
        <v>60284</v>
      </c>
      <c r="AU25" s="72">
        <f t="shared" si="14"/>
        <v>0</v>
      </c>
      <c r="AV25" s="17">
        <v>60284</v>
      </c>
      <c r="AW25" s="17">
        <v>60284</v>
      </c>
      <c r="AX25" s="72">
        <f t="shared" si="15"/>
        <v>0</v>
      </c>
      <c r="AY25" s="17">
        <v>90427</v>
      </c>
      <c r="AZ25" s="17">
        <v>90427</v>
      </c>
      <c r="BA25" s="72">
        <f t="shared" si="16"/>
        <v>0</v>
      </c>
      <c r="BB25" s="17">
        <v>60284</v>
      </c>
      <c r="BC25" s="17">
        <v>60284</v>
      </c>
      <c r="BD25" s="72">
        <f t="shared" si="17"/>
        <v>0</v>
      </c>
      <c r="BE25" s="17">
        <v>90427</v>
      </c>
      <c r="BF25" s="17">
        <v>90427</v>
      </c>
      <c r="BG25" s="72">
        <f t="shared" si="18"/>
        <v>0</v>
      </c>
      <c r="BH25" s="17">
        <v>90427</v>
      </c>
      <c r="BI25" s="17">
        <v>90427</v>
      </c>
      <c r="BJ25" s="72">
        <f t="shared" si="19"/>
        <v>0</v>
      </c>
      <c r="BK25" s="17">
        <v>60284</v>
      </c>
      <c r="BL25" s="17">
        <v>60284</v>
      </c>
      <c r="BM25" s="72">
        <f t="shared" si="20"/>
        <v>0</v>
      </c>
      <c r="BN25" s="17">
        <v>241137</v>
      </c>
      <c r="BO25" s="17">
        <v>241137</v>
      </c>
      <c r="BP25" s="72">
        <f t="shared" si="21"/>
        <v>0</v>
      </c>
    </row>
    <row r="26" spans="1:68" ht="30.75" customHeight="1">
      <c r="A26" s="2"/>
      <c r="B26" s="4" t="s">
        <v>76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74">
        <f t="shared" si="1"/>
        <v>175000</v>
      </c>
      <c r="I26" s="17"/>
      <c r="J26" s="17"/>
      <c r="K26" s="72">
        <f t="shared" si="2"/>
        <v>0</v>
      </c>
      <c r="L26" s="17"/>
      <c r="M26" s="17"/>
      <c r="N26" s="72">
        <f t="shared" si="3"/>
        <v>0</v>
      </c>
      <c r="O26" s="17"/>
      <c r="P26" s="17"/>
      <c r="Q26" s="72">
        <f t="shared" si="4"/>
        <v>0</v>
      </c>
      <c r="R26" s="17">
        <v>58000</v>
      </c>
      <c r="S26" s="17">
        <v>58000</v>
      </c>
      <c r="T26" s="72">
        <f t="shared" si="5"/>
        <v>0</v>
      </c>
      <c r="U26" s="17"/>
      <c r="V26" s="17"/>
      <c r="W26" s="72">
        <f t="shared" si="6"/>
        <v>0</v>
      </c>
      <c r="X26" s="17"/>
      <c r="Y26" s="17"/>
      <c r="Z26" s="72">
        <f t="shared" si="7"/>
        <v>0</v>
      </c>
      <c r="AA26" s="11"/>
      <c r="AB26" s="11"/>
      <c r="AC26" s="72">
        <f t="shared" si="8"/>
        <v>0</v>
      </c>
      <c r="AD26" s="17"/>
      <c r="AE26" s="17"/>
      <c r="AF26" s="72">
        <f t="shared" si="9"/>
        <v>0</v>
      </c>
      <c r="AG26" s="17"/>
      <c r="AH26" s="17"/>
      <c r="AI26" s="68">
        <f t="shared" si="10"/>
        <v>0</v>
      </c>
      <c r="AJ26" s="17"/>
      <c r="AK26" s="17"/>
      <c r="AL26" s="72">
        <f t="shared" si="11"/>
        <v>0</v>
      </c>
      <c r="AM26" s="11"/>
      <c r="AN26" s="11"/>
      <c r="AO26" s="72">
        <f t="shared" si="12"/>
        <v>0</v>
      </c>
      <c r="AP26" s="17">
        <v>58000</v>
      </c>
      <c r="AQ26" s="17">
        <v>58000</v>
      </c>
      <c r="AR26" s="72">
        <f t="shared" si="13"/>
        <v>0</v>
      </c>
      <c r="AS26" s="17"/>
      <c r="AT26" s="17"/>
      <c r="AU26" s="72">
        <f>AT26-AS26</f>
        <v>0</v>
      </c>
      <c r="AV26" s="17"/>
      <c r="AW26" s="17"/>
      <c r="AX26" s="72">
        <f t="shared" si="15"/>
        <v>0</v>
      </c>
      <c r="AY26" s="17">
        <v>59000</v>
      </c>
      <c r="AZ26" s="17">
        <v>59000</v>
      </c>
      <c r="BA26" s="72">
        <f t="shared" si="16"/>
        <v>0</v>
      </c>
      <c r="BB26" s="17"/>
      <c r="BC26" s="17"/>
      <c r="BD26" s="72">
        <f t="shared" si="17"/>
        <v>0</v>
      </c>
      <c r="BE26" s="17"/>
      <c r="BF26" s="17"/>
      <c r="BG26" s="72">
        <f t="shared" si="18"/>
        <v>0</v>
      </c>
      <c r="BH26" s="17"/>
      <c r="BI26" s="17"/>
      <c r="BJ26" s="72">
        <f t="shared" si="19"/>
        <v>0</v>
      </c>
      <c r="BK26" s="17"/>
      <c r="BL26" s="17"/>
      <c r="BM26" s="72">
        <f t="shared" si="20"/>
        <v>0</v>
      </c>
      <c r="BN26" s="17"/>
      <c r="BO26" s="17"/>
      <c r="BP26" s="72">
        <f t="shared" si="21"/>
        <v>0</v>
      </c>
    </row>
    <row r="27" spans="1:68" ht="33.75" customHeight="1">
      <c r="A27" s="2"/>
      <c r="B27" s="6" t="s">
        <v>57</v>
      </c>
      <c r="C27" s="92">
        <v>1730000</v>
      </c>
      <c r="D27" s="92">
        <v>1730000</v>
      </c>
      <c r="E27" s="92">
        <v>1730000</v>
      </c>
      <c r="F27" s="92">
        <v>1730000</v>
      </c>
      <c r="G27" s="93">
        <f t="shared" si="0"/>
        <v>0</v>
      </c>
      <c r="H27" s="74">
        <f t="shared" si="1"/>
        <v>0</v>
      </c>
      <c r="I27" s="17"/>
      <c r="J27" s="17"/>
      <c r="K27" s="72"/>
      <c r="L27" s="17"/>
      <c r="M27" s="17"/>
      <c r="N27" s="72"/>
      <c r="O27" s="17"/>
      <c r="P27" s="17"/>
      <c r="Q27" s="72"/>
      <c r="R27" s="17"/>
      <c r="S27" s="17"/>
      <c r="T27" s="72"/>
      <c r="U27" s="17"/>
      <c r="V27" s="17"/>
      <c r="W27" s="72"/>
      <c r="X27" s="17"/>
      <c r="Y27" s="17"/>
      <c r="Z27" s="72"/>
      <c r="AA27" s="11"/>
      <c r="AB27" s="11"/>
      <c r="AC27" s="72"/>
      <c r="AD27" s="17"/>
      <c r="AE27" s="17"/>
      <c r="AF27" s="72"/>
      <c r="AG27" s="17"/>
      <c r="AH27" s="17"/>
      <c r="AI27" s="68"/>
      <c r="AJ27" s="17"/>
      <c r="AK27" s="17"/>
      <c r="AL27" s="72"/>
      <c r="AM27" s="11"/>
      <c r="AN27" s="11"/>
      <c r="AO27" s="72"/>
      <c r="AP27" s="17"/>
      <c r="AQ27" s="17"/>
      <c r="AR27" s="72"/>
      <c r="AS27" s="17"/>
      <c r="AT27" s="17"/>
      <c r="AU27" s="72"/>
      <c r="AV27" s="17"/>
      <c r="AW27" s="17"/>
      <c r="AX27" s="72"/>
      <c r="AY27" s="17"/>
      <c r="AZ27" s="17"/>
      <c r="BA27" s="72"/>
      <c r="BB27" s="17"/>
      <c r="BC27" s="17"/>
      <c r="BD27" s="72"/>
      <c r="BE27" s="17"/>
      <c r="BF27" s="17"/>
      <c r="BG27" s="72"/>
      <c r="BH27" s="17"/>
      <c r="BI27" s="17"/>
      <c r="BJ27" s="72"/>
      <c r="BK27" s="17"/>
      <c r="BL27" s="17"/>
      <c r="BM27" s="72"/>
      <c r="BN27" s="17"/>
      <c r="BO27" s="17"/>
      <c r="BP27" s="72"/>
    </row>
    <row r="28" spans="1:68" s="101" customFormat="1" ht="48.75" customHeight="1">
      <c r="A28" s="2"/>
      <c r="B28" s="4" t="s">
        <v>77</v>
      </c>
      <c r="C28" s="92">
        <v>9356143</v>
      </c>
      <c r="D28" s="92"/>
      <c r="E28" s="92">
        <v>8465321</v>
      </c>
      <c r="F28" s="92"/>
      <c r="G28" s="93">
        <f t="shared" si="0"/>
        <v>-890822</v>
      </c>
      <c r="H28" s="74">
        <f t="shared" si="1"/>
        <v>8465321</v>
      </c>
      <c r="I28" s="17">
        <v>1409943</v>
      </c>
      <c r="J28" s="17">
        <v>1347987</v>
      </c>
      <c r="K28" s="72">
        <f t="shared" si="2"/>
        <v>-61956</v>
      </c>
      <c r="L28" s="17"/>
      <c r="M28" s="17"/>
      <c r="N28" s="72">
        <f t="shared" si="3"/>
        <v>0</v>
      </c>
      <c r="O28" s="17">
        <v>146539</v>
      </c>
      <c r="P28" s="17">
        <v>146539</v>
      </c>
      <c r="Q28" s="72">
        <f t="shared" si="4"/>
        <v>0</v>
      </c>
      <c r="R28" s="17">
        <v>585976</v>
      </c>
      <c r="S28" s="17">
        <v>585976</v>
      </c>
      <c r="T28" s="72">
        <f t="shared" si="5"/>
        <v>0</v>
      </c>
      <c r="U28" s="17">
        <v>451224</v>
      </c>
      <c r="V28" s="17">
        <v>451224</v>
      </c>
      <c r="W28" s="72">
        <f t="shared" si="6"/>
        <v>0</v>
      </c>
      <c r="X28" s="17">
        <v>869975</v>
      </c>
      <c r="Y28" s="17">
        <v>41109</v>
      </c>
      <c r="Z28" s="72">
        <f t="shared" si="7"/>
        <v>-828866</v>
      </c>
      <c r="AA28" s="11">
        <v>1551185</v>
      </c>
      <c r="AB28" s="11">
        <v>1551185</v>
      </c>
      <c r="AC28" s="72">
        <f t="shared" si="8"/>
        <v>0</v>
      </c>
      <c r="AD28" s="17"/>
      <c r="AE28" s="17"/>
      <c r="AF28" s="72">
        <f t="shared" si="9"/>
        <v>0</v>
      </c>
      <c r="AG28" s="17">
        <v>165574</v>
      </c>
      <c r="AH28" s="17">
        <v>165574</v>
      </c>
      <c r="AI28" s="68">
        <f t="shared" si="10"/>
        <v>0</v>
      </c>
      <c r="AJ28" s="17">
        <v>558398</v>
      </c>
      <c r="AK28" s="17">
        <v>558398</v>
      </c>
      <c r="AL28" s="72">
        <f t="shared" si="11"/>
        <v>0</v>
      </c>
      <c r="AM28" s="11">
        <v>551588</v>
      </c>
      <c r="AN28" s="11">
        <v>551588</v>
      </c>
      <c r="AO28" s="72">
        <f t="shared" si="12"/>
        <v>0</v>
      </c>
      <c r="AP28" s="17">
        <v>493564</v>
      </c>
      <c r="AQ28" s="17">
        <v>493564</v>
      </c>
      <c r="AR28" s="72">
        <f t="shared" si="13"/>
        <v>0</v>
      </c>
      <c r="AS28" s="17">
        <v>470111</v>
      </c>
      <c r="AT28" s="17">
        <v>470111</v>
      </c>
      <c r="AU28" s="72">
        <f t="shared" si="14"/>
        <v>0</v>
      </c>
      <c r="AV28" s="17">
        <v>305264</v>
      </c>
      <c r="AW28" s="17">
        <v>305264</v>
      </c>
      <c r="AX28" s="72">
        <f t="shared" si="15"/>
        <v>0</v>
      </c>
      <c r="AY28" s="17">
        <v>293556</v>
      </c>
      <c r="AZ28" s="17">
        <v>293556</v>
      </c>
      <c r="BA28" s="72">
        <f t="shared" si="16"/>
        <v>0</v>
      </c>
      <c r="BB28" s="17">
        <v>510299</v>
      </c>
      <c r="BC28" s="17">
        <v>510299</v>
      </c>
      <c r="BD28" s="72">
        <f t="shared" si="17"/>
        <v>0</v>
      </c>
      <c r="BE28" s="17">
        <v>777161</v>
      </c>
      <c r="BF28" s="17">
        <v>777161</v>
      </c>
      <c r="BG28" s="72">
        <f t="shared" si="18"/>
        <v>0</v>
      </c>
      <c r="BH28" s="17"/>
      <c r="BI28" s="17"/>
      <c r="BJ28" s="72">
        <f t="shared" si="19"/>
        <v>0</v>
      </c>
      <c r="BK28" s="17">
        <v>215786</v>
      </c>
      <c r="BL28" s="17">
        <v>215786</v>
      </c>
      <c r="BM28" s="72">
        <f t="shared" si="20"/>
        <v>0</v>
      </c>
      <c r="BN28" s="17"/>
      <c r="BO28" s="17"/>
      <c r="BP28" s="72">
        <f t="shared" si="21"/>
        <v>0</v>
      </c>
    </row>
    <row r="29" spans="1:68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74">
        <f t="shared" si="1"/>
        <v>25000000</v>
      </c>
      <c r="I29" s="17"/>
      <c r="J29" s="17"/>
      <c r="K29" s="72">
        <f t="shared" si="2"/>
        <v>0</v>
      </c>
      <c r="L29" s="17"/>
      <c r="M29" s="17"/>
      <c r="N29" s="72">
        <f t="shared" si="3"/>
        <v>0</v>
      </c>
      <c r="O29" s="17">
        <v>25000000</v>
      </c>
      <c r="P29" s="17">
        <v>25000000</v>
      </c>
      <c r="Q29" s="72">
        <f t="shared" si="4"/>
        <v>0</v>
      </c>
      <c r="R29" s="17"/>
      <c r="S29" s="17"/>
      <c r="T29" s="72">
        <f t="shared" si="5"/>
        <v>0</v>
      </c>
      <c r="U29" s="17"/>
      <c r="V29" s="17"/>
      <c r="W29" s="72">
        <f t="shared" si="6"/>
        <v>0</v>
      </c>
      <c r="X29" s="17"/>
      <c r="Y29" s="17"/>
      <c r="Z29" s="72">
        <f t="shared" si="7"/>
        <v>0</v>
      </c>
      <c r="AA29" s="11"/>
      <c r="AB29" s="11"/>
      <c r="AC29" s="72">
        <f t="shared" si="8"/>
        <v>0</v>
      </c>
      <c r="AD29" s="17"/>
      <c r="AE29" s="17"/>
      <c r="AF29" s="72">
        <f t="shared" si="9"/>
        <v>0</v>
      </c>
      <c r="AG29" s="17"/>
      <c r="AH29" s="17"/>
      <c r="AI29" s="68">
        <f t="shared" si="10"/>
        <v>0</v>
      </c>
      <c r="AJ29" s="17"/>
      <c r="AK29" s="17"/>
      <c r="AL29" s="72">
        <f t="shared" si="11"/>
        <v>0</v>
      </c>
      <c r="AM29" s="11"/>
      <c r="AN29" s="11"/>
      <c r="AO29" s="72">
        <f t="shared" si="12"/>
        <v>0</v>
      </c>
      <c r="AP29" s="17"/>
      <c r="AQ29" s="17"/>
      <c r="AR29" s="72">
        <f t="shared" si="13"/>
        <v>0</v>
      </c>
      <c r="AS29" s="17"/>
      <c r="AT29" s="17"/>
      <c r="AU29" s="72">
        <f t="shared" si="14"/>
        <v>0</v>
      </c>
      <c r="AV29" s="17"/>
      <c r="AW29" s="17"/>
      <c r="AX29" s="72">
        <f t="shared" si="15"/>
        <v>0</v>
      </c>
      <c r="AY29" s="17"/>
      <c r="AZ29" s="17"/>
      <c r="BA29" s="72">
        <f t="shared" si="16"/>
        <v>0</v>
      </c>
      <c r="BB29" s="17"/>
      <c r="BC29" s="17"/>
      <c r="BD29" s="72">
        <f t="shared" si="17"/>
        <v>0</v>
      </c>
      <c r="BE29" s="17"/>
      <c r="BF29" s="17"/>
      <c r="BG29" s="72">
        <f t="shared" si="18"/>
        <v>0</v>
      </c>
      <c r="BH29" s="17"/>
      <c r="BI29" s="17"/>
      <c r="BJ29" s="72">
        <f t="shared" si="19"/>
        <v>0</v>
      </c>
      <c r="BK29" s="17"/>
      <c r="BL29" s="17"/>
      <c r="BM29" s="72">
        <f t="shared" si="20"/>
        <v>0</v>
      </c>
      <c r="BN29" s="17"/>
      <c r="BO29" s="17"/>
      <c r="BP29" s="72">
        <f t="shared" si="21"/>
        <v>0</v>
      </c>
    </row>
    <row r="30" spans="1:68" ht="48" customHeight="1">
      <c r="A30" s="2"/>
      <c r="B30" s="4" t="s">
        <v>78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74">
        <f t="shared" si="1"/>
        <v>2000000</v>
      </c>
      <c r="I30" s="17"/>
      <c r="J30" s="17"/>
      <c r="K30" s="72">
        <f t="shared" si="2"/>
        <v>0</v>
      </c>
      <c r="L30" s="17"/>
      <c r="M30" s="17"/>
      <c r="N30" s="72">
        <f t="shared" si="3"/>
        <v>0</v>
      </c>
      <c r="O30" s="17"/>
      <c r="P30" s="17"/>
      <c r="Q30" s="72">
        <f t="shared" si="4"/>
        <v>0</v>
      </c>
      <c r="R30" s="17"/>
      <c r="S30" s="17"/>
      <c r="T30" s="72">
        <f t="shared" si="5"/>
        <v>0</v>
      </c>
      <c r="U30" s="17"/>
      <c r="V30" s="17"/>
      <c r="W30" s="72">
        <f t="shared" si="6"/>
        <v>0</v>
      </c>
      <c r="X30" s="17"/>
      <c r="Y30" s="17"/>
      <c r="Z30" s="72">
        <f t="shared" si="7"/>
        <v>0</v>
      </c>
      <c r="AA30" s="11">
        <v>2000000</v>
      </c>
      <c r="AB30" s="11">
        <v>2000000</v>
      </c>
      <c r="AC30" s="72">
        <f t="shared" si="8"/>
        <v>0</v>
      </c>
      <c r="AD30" s="17"/>
      <c r="AE30" s="17"/>
      <c r="AF30" s="72">
        <f t="shared" si="9"/>
        <v>0</v>
      </c>
      <c r="AG30" s="17"/>
      <c r="AH30" s="17"/>
      <c r="AI30" s="68">
        <f t="shared" si="10"/>
        <v>0</v>
      </c>
      <c r="AJ30" s="17"/>
      <c r="AK30" s="17"/>
      <c r="AL30" s="72">
        <f t="shared" si="11"/>
        <v>0</v>
      </c>
      <c r="AM30" s="11"/>
      <c r="AN30" s="11"/>
      <c r="AO30" s="72">
        <f t="shared" si="12"/>
        <v>0</v>
      </c>
      <c r="AP30" s="17"/>
      <c r="AQ30" s="17"/>
      <c r="AR30" s="72">
        <f t="shared" si="13"/>
        <v>0</v>
      </c>
      <c r="AS30" s="17"/>
      <c r="AT30" s="17"/>
      <c r="AU30" s="72">
        <f t="shared" si="14"/>
        <v>0</v>
      </c>
      <c r="AV30" s="17"/>
      <c r="AW30" s="17"/>
      <c r="AX30" s="72">
        <f t="shared" si="15"/>
        <v>0</v>
      </c>
      <c r="AY30" s="17"/>
      <c r="AZ30" s="17"/>
      <c r="BA30" s="72">
        <f t="shared" si="16"/>
        <v>0</v>
      </c>
      <c r="BB30" s="17"/>
      <c r="BC30" s="17"/>
      <c r="BD30" s="72">
        <f t="shared" si="17"/>
        <v>0</v>
      </c>
      <c r="BE30" s="17"/>
      <c r="BF30" s="17"/>
      <c r="BG30" s="72">
        <f t="shared" si="18"/>
        <v>0</v>
      </c>
      <c r="BH30" s="17"/>
      <c r="BI30" s="17"/>
      <c r="BJ30" s="72">
        <f t="shared" si="19"/>
        <v>0</v>
      </c>
      <c r="BK30" s="17"/>
      <c r="BL30" s="17"/>
      <c r="BM30" s="72">
        <f t="shared" si="20"/>
        <v>0</v>
      </c>
      <c r="BN30" s="17"/>
      <c r="BO30" s="17"/>
      <c r="BP30" s="72">
        <f t="shared" si="21"/>
        <v>0</v>
      </c>
    </row>
    <row r="31" spans="1:68" ht="32.25" customHeight="1">
      <c r="A31" s="2"/>
      <c r="B31" s="6" t="s">
        <v>79</v>
      </c>
      <c r="C31" s="163">
        <v>6729249</v>
      </c>
      <c r="D31" s="111"/>
      <c r="E31" s="163">
        <v>6729249</v>
      </c>
      <c r="F31" s="111"/>
      <c r="G31" s="93">
        <f t="shared" si="0"/>
        <v>0</v>
      </c>
      <c r="H31" s="74">
        <f t="shared" si="1"/>
        <v>6729249</v>
      </c>
      <c r="I31" s="20">
        <v>4166228</v>
      </c>
      <c r="J31" s="20">
        <v>4166228</v>
      </c>
      <c r="K31" s="72">
        <f t="shared" si="2"/>
        <v>0</v>
      </c>
      <c r="L31" s="20">
        <v>2563021</v>
      </c>
      <c r="M31" s="20">
        <v>2563021</v>
      </c>
      <c r="N31" s="72">
        <f t="shared" si="3"/>
        <v>0</v>
      </c>
      <c r="O31" s="20"/>
      <c r="P31" s="20"/>
      <c r="Q31" s="72">
        <f t="shared" si="4"/>
        <v>0</v>
      </c>
      <c r="R31" s="24"/>
      <c r="S31" s="24"/>
      <c r="T31" s="72">
        <f t="shared" si="5"/>
        <v>0</v>
      </c>
      <c r="U31" s="20"/>
      <c r="V31" s="20"/>
      <c r="W31" s="72">
        <f t="shared" si="6"/>
        <v>0</v>
      </c>
      <c r="X31" s="20"/>
      <c r="Y31" s="20"/>
      <c r="Z31" s="72">
        <f t="shared" si="7"/>
        <v>0</v>
      </c>
      <c r="AA31" s="20"/>
      <c r="AB31" s="20"/>
      <c r="AC31" s="72">
        <f t="shared" si="8"/>
        <v>0</v>
      </c>
      <c r="AD31" s="20"/>
      <c r="AE31" s="20"/>
      <c r="AF31" s="72">
        <f t="shared" si="9"/>
        <v>0</v>
      </c>
      <c r="AG31" s="20"/>
      <c r="AH31" s="20"/>
      <c r="AI31" s="68">
        <f t="shared" si="10"/>
        <v>0</v>
      </c>
      <c r="AJ31" s="20"/>
      <c r="AK31" s="20"/>
      <c r="AL31" s="72">
        <f t="shared" si="11"/>
        <v>0</v>
      </c>
      <c r="AM31" s="20"/>
      <c r="AN31" s="20"/>
      <c r="AO31" s="72">
        <f t="shared" si="12"/>
        <v>0</v>
      </c>
      <c r="AP31" s="20"/>
      <c r="AQ31" s="20"/>
      <c r="AR31" s="72">
        <f t="shared" si="13"/>
        <v>0</v>
      </c>
      <c r="AS31" s="20"/>
      <c r="AT31" s="20"/>
      <c r="AU31" s="72">
        <f t="shared" si="14"/>
        <v>0</v>
      </c>
      <c r="AV31" s="20"/>
      <c r="AW31" s="20"/>
      <c r="AX31" s="72">
        <f t="shared" si="15"/>
        <v>0</v>
      </c>
      <c r="AY31" s="20"/>
      <c r="AZ31" s="20"/>
      <c r="BA31" s="72">
        <f t="shared" si="16"/>
        <v>0</v>
      </c>
      <c r="BB31" s="20"/>
      <c r="BC31" s="20"/>
      <c r="BD31" s="72">
        <f t="shared" si="17"/>
        <v>0</v>
      </c>
      <c r="BE31" s="20"/>
      <c r="BF31" s="20"/>
      <c r="BG31" s="72">
        <f t="shared" si="18"/>
        <v>0</v>
      </c>
      <c r="BH31" s="20"/>
      <c r="BI31" s="20"/>
      <c r="BJ31" s="72">
        <f t="shared" si="19"/>
        <v>0</v>
      </c>
      <c r="BK31" s="20"/>
      <c r="BL31" s="20"/>
      <c r="BM31" s="72">
        <f t="shared" si="20"/>
        <v>0</v>
      </c>
      <c r="BN31" s="20"/>
      <c r="BO31" s="20"/>
      <c r="BP31" s="72">
        <f t="shared" si="21"/>
        <v>0</v>
      </c>
    </row>
    <row r="32" spans="1:68" ht="48.75" customHeight="1">
      <c r="A32" s="2"/>
      <c r="B32" s="56" t="s">
        <v>80</v>
      </c>
      <c r="C32" s="92">
        <v>166020000</v>
      </c>
      <c r="D32" s="105"/>
      <c r="E32" s="92"/>
      <c r="F32" s="105"/>
      <c r="G32" s="93">
        <f t="shared" si="0"/>
        <v>-166020000</v>
      </c>
      <c r="H32" s="74">
        <f t="shared" si="1"/>
        <v>0</v>
      </c>
      <c r="I32" s="92">
        <v>166020000</v>
      </c>
      <c r="J32" s="92"/>
      <c r="K32" s="72">
        <f t="shared" si="2"/>
        <v>-166020000</v>
      </c>
      <c r="L32" s="17"/>
      <c r="M32" s="17"/>
      <c r="N32" s="72">
        <f t="shared" si="3"/>
        <v>0</v>
      </c>
      <c r="O32" s="17"/>
      <c r="P32" s="17"/>
      <c r="Q32" s="72">
        <f t="shared" si="4"/>
        <v>0</v>
      </c>
      <c r="R32" s="17"/>
      <c r="S32" s="17"/>
      <c r="T32" s="72">
        <f t="shared" si="5"/>
        <v>0</v>
      </c>
      <c r="U32" s="17"/>
      <c r="V32" s="17"/>
      <c r="W32" s="72">
        <f t="shared" si="6"/>
        <v>0</v>
      </c>
      <c r="X32" s="17"/>
      <c r="Y32" s="17"/>
      <c r="Z32" s="72">
        <f t="shared" si="7"/>
        <v>0</v>
      </c>
      <c r="AA32" s="20"/>
      <c r="AB32" s="20"/>
      <c r="AC32" s="72">
        <f t="shared" si="8"/>
        <v>0</v>
      </c>
      <c r="AD32" s="17"/>
      <c r="AE32" s="17"/>
      <c r="AF32" s="72">
        <f t="shared" si="9"/>
        <v>0</v>
      </c>
      <c r="AG32" s="17"/>
      <c r="AH32" s="17"/>
      <c r="AI32" s="68">
        <f t="shared" si="10"/>
        <v>0</v>
      </c>
      <c r="AJ32" s="17"/>
      <c r="AK32" s="17"/>
      <c r="AL32" s="72">
        <f t="shared" si="11"/>
        <v>0</v>
      </c>
      <c r="AM32" s="20"/>
      <c r="AN32" s="20"/>
      <c r="AO32" s="72">
        <f t="shared" si="12"/>
        <v>0</v>
      </c>
      <c r="AP32" s="17"/>
      <c r="AQ32" s="17"/>
      <c r="AR32" s="72">
        <f t="shared" si="13"/>
        <v>0</v>
      </c>
      <c r="AS32" s="17"/>
      <c r="AT32" s="17"/>
      <c r="AU32" s="72">
        <f t="shared" si="14"/>
        <v>0</v>
      </c>
      <c r="AV32" s="17"/>
      <c r="AW32" s="17"/>
      <c r="AX32" s="72">
        <f t="shared" si="15"/>
        <v>0</v>
      </c>
      <c r="AY32" s="17"/>
      <c r="AZ32" s="17"/>
      <c r="BA32" s="72">
        <f t="shared" si="16"/>
        <v>0</v>
      </c>
      <c r="BB32" s="17"/>
      <c r="BC32" s="17"/>
      <c r="BD32" s="72">
        <f t="shared" si="17"/>
        <v>0</v>
      </c>
      <c r="BE32" s="17"/>
      <c r="BF32" s="17"/>
      <c r="BG32" s="72">
        <f t="shared" si="18"/>
        <v>0</v>
      </c>
      <c r="BH32" s="17"/>
      <c r="BI32" s="17"/>
      <c r="BJ32" s="72">
        <f t="shared" si="19"/>
        <v>0</v>
      </c>
      <c r="BK32" s="17"/>
      <c r="BL32" s="17"/>
      <c r="BM32" s="72">
        <f t="shared" si="20"/>
        <v>0</v>
      </c>
      <c r="BN32" s="17"/>
      <c r="BO32" s="17"/>
      <c r="BP32" s="72">
        <f t="shared" si="21"/>
        <v>0</v>
      </c>
    </row>
    <row r="33" spans="1:68" ht="32.25" customHeight="1">
      <c r="A33" s="2"/>
      <c r="B33" s="108" t="s">
        <v>81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74">
        <f t="shared" si="1"/>
        <v>106400000</v>
      </c>
      <c r="I33" s="17"/>
      <c r="J33" s="17"/>
      <c r="K33" s="72">
        <f t="shared" si="2"/>
        <v>0</v>
      </c>
      <c r="L33" s="92">
        <v>106400000</v>
      </c>
      <c r="M33" s="92">
        <v>106400000</v>
      </c>
      <c r="N33" s="72">
        <f t="shared" si="3"/>
        <v>0</v>
      </c>
      <c r="O33" s="17"/>
      <c r="P33" s="17"/>
      <c r="Q33" s="72">
        <f t="shared" si="4"/>
        <v>0</v>
      </c>
      <c r="R33" s="17"/>
      <c r="S33" s="17"/>
      <c r="T33" s="72">
        <f t="shared" si="5"/>
        <v>0</v>
      </c>
      <c r="U33" s="17"/>
      <c r="V33" s="17"/>
      <c r="W33" s="72">
        <f t="shared" si="6"/>
        <v>0</v>
      </c>
      <c r="X33" s="17"/>
      <c r="Y33" s="17"/>
      <c r="Z33" s="72">
        <f t="shared" si="7"/>
        <v>0</v>
      </c>
      <c r="AA33" s="20"/>
      <c r="AB33" s="20"/>
      <c r="AC33" s="72">
        <f t="shared" si="8"/>
        <v>0</v>
      </c>
      <c r="AD33" s="17"/>
      <c r="AE33" s="17"/>
      <c r="AF33" s="72">
        <f t="shared" si="9"/>
        <v>0</v>
      </c>
      <c r="AG33" s="17"/>
      <c r="AH33" s="17"/>
      <c r="AI33" s="68">
        <f t="shared" si="10"/>
        <v>0</v>
      </c>
      <c r="AJ33" s="17"/>
      <c r="AK33" s="17"/>
      <c r="AL33" s="72">
        <f t="shared" si="11"/>
        <v>0</v>
      </c>
      <c r="AM33" s="20"/>
      <c r="AN33" s="20"/>
      <c r="AO33" s="72">
        <f t="shared" si="12"/>
        <v>0</v>
      </c>
      <c r="AP33" s="17"/>
      <c r="AQ33" s="17"/>
      <c r="AR33" s="72">
        <f t="shared" si="13"/>
        <v>0</v>
      </c>
      <c r="AS33" s="17"/>
      <c r="AT33" s="17"/>
      <c r="AU33" s="72">
        <f t="shared" si="14"/>
        <v>0</v>
      </c>
      <c r="AV33" s="17"/>
      <c r="AW33" s="17"/>
      <c r="AX33" s="72">
        <f t="shared" si="15"/>
        <v>0</v>
      </c>
      <c r="AY33" s="17"/>
      <c r="AZ33" s="17"/>
      <c r="BA33" s="72">
        <f t="shared" si="16"/>
        <v>0</v>
      </c>
      <c r="BB33" s="17"/>
      <c r="BC33" s="17"/>
      <c r="BD33" s="72">
        <f t="shared" si="17"/>
        <v>0</v>
      </c>
      <c r="BE33" s="17"/>
      <c r="BF33" s="17"/>
      <c r="BG33" s="72">
        <f t="shared" si="18"/>
        <v>0</v>
      </c>
      <c r="BH33" s="17"/>
      <c r="BI33" s="17"/>
      <c r="BJ33" s="72">
        <f t="shared" si="19"/>
        <v>0</v>
      </c>
      <c r="BK33" s="17"/>
      <c r="BL33" s="17"/>
      <c r="BM33" s="72">
        <f t="shared" si="20"/>
        <v>0</v>
      </c>
      <c r="BN33" s="17"/>
      <c r="BO33" s="17"/>
      <c r="BP33" s="72">
        <f t="shared" si="21"/>
        <v>0</v>
      </c>
    </row>
    <row r="34" spans="1:68" ht="33" customHeight="1">
      <c r="A34" s="2"/>
      <c r="B34" s="4" t="s">
        <v>82</v>
      </c>
      <c r="C34" s="92">
        <v>76933383</v>
      </c>
      <c r="D34" s="105"/>
      <c r="E34" s="92">
        <v>78933383</v>
      </c>
      <c r="F34" s="105"/>
      <c r="G34" s="93">
        <f t="shared" si="0"/>
        <v>2000000</v>
      </c>
      <c r="H34" s="74">
        <f t="shared" si="1"/>
        <v>78933383</v>
      </c>
      <c r="I34" s="17"/>
      <c r="J34" s="17"/>
      <c r="K34" s="72">
        <f>J34-I34</f>
        <v>0</v>
      </c>
      <c r="L34" s="17"/>
      <c r="M34" s="17"/>
      <c r="N34" s="72">
        <f>M34-L34</f>
        <v>0</v>
      </c>
      <c r="O34" s="17"/>
      <c r="P34" s="17"/>
      <c r="Q34" s="72">
        <f>P34-O34</f>
        <v>0</v>
      </c>
      <c r="R34" s="17"/>
      <c r="S34" s="17">
        <v>2000000</v>
      </c>
      <c r="T34" s="72">
        <f>S34-R34</f>
        <v>2000000</v>
      </c>
      <c r="U34" s="17">
        <v>54758151</v>
      </c>
      <c r="V34" s="17">
        <v>54758151</v>
      </c>
      <c r="W34" s="72">
        <f>V34-U34</f>
        <v>0</v>
      </c>
      <c r="X34" s="17"/>
      <c r="Y34" s="17"/>
      <c r="Z34" s="72">
        <f>Y34-X34</f>
        <v>0</v>
      </c>
      <c r="AA34" s="11"/>
      <c r="AB34" s="11"/>
      <c r="AC34" s="72">
        <f>AB34-AA34</f>
        <v>0</v>
      </c>
      <c r="AD34" s="17"/>
      <c r="AE34" s="17"/>
      <c r="AF34" s="72">
        <f>AE34-AD34</f>
        <v>0</v>
      </c>
      <c r="AG34" s="17"/>
      <c r="AH34" s="17"/>
      <c r="AI34" s="68">
        <f>AH34-AG34</f>
        <v>0</v>
      </c>
      <c r="AJ34" s="17"/>
      <c r="AK34" s="17"/>
      <c r="AL34" s="72">
        <f>AK34-AJ34</f>
        <v>0</v>
      </c>
      <c r="AM34" s="11"/>
      <c r="AN34" s="11"/>
      <c r="AO34" s="72">
        <f>AN34-AM34</f>
        <v>0</v>
      </c>
      <c r="AP34" s="17">
        <v>15696364</v>
      </c>
      <c r="AQ34" s="17">
        <v>15696364</v>
      </c>
      <c r="AR34" s="72">
        <f>AQ34-AP34</f>
        <v>0</v>
      </c>
      <c r="AS34" s="17">
        <v>789498</v>
      </c>
      <c r="AT34" s="17">
        <v>789498</v>
      </c>
      <c r="AU34" s="72">
        <f>AT34-AS34</f>
        <v>0</v>
      </c>
      <c r="AV34" s="17">
        <v>191031</v>
      </c>
      <c r="AW34" s="17">
        <v>191031</v>
      </c>
      <c r="AX34" s="72">
        <f>AW34-AV34</f>
        <v>0</v>
      </c>
      <c r="AY34" s="17"/>
      <c r="AZ34" s="17"/>
      <c r="BA34" s="72">
        <f>AZ34-AY34</f>
        <v>0</v>
      </c>
      <c r="BB34" s="17">
        <v>3539287</v>
      </c>
      <c r="BC34" s="17">
        <v>3539287</v>
      </c>
      <c r="BD34" s="72">
        <f>BC34-BB34</f>
        <v>0</v>
      </c>
      <c r="BE34" s="17">
        <v>1000000</v>
      </c>
      <c r="BF34" s="17">
        <v>1000000</v>
      </c>
      <c r="BG34" s="72">
        <f>BF34-BE34</f>
        <v>0</v>
      </c>
      <c r="BH34" s="17">
        <v>959052</v>
      </c>
      <c r="BI34" s="17">
        <v>959052</v>
      </c>
      <c r="BJ34" s="72">
        <f>BI34-BH34</f>
        <v>0</v>
      </c>
      <c r="BK34" s="17"/>
      <c r="BL34" s="17"/>
      <c r="BM34" s="72">
        <f>BL34-BK34</f>
        <v>0</v>
      </c>
      <c r="BN34" s="17"/>
      <c r="BO34" s="17"/>
      <c r="BP34" s="72">
        <f>BO34-BN34</f>
        <v>0</v>
      </c>
    </row>
    <row r="35" spans="1:68" ht="46.5" customHeight="1">
      <c r="A35" s="2"/>
      <c r="B35" s="8" t="s">
        <v>83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74">
        <f t="shared" si="1"/>
        <v>1192882</v>
      </c>
      <c r="I35" s="13"/>
      <c r="J35" s="13"/>
      <c r="K35" s="72">
        <f>J35-I35</f>
        <v>0</v>
      </c>
      <c r="L35" s="15"/>
      <c r="M35" s="15"/>
      <c r="N35" s="72">
        <f>M35-L35</f>
        <v>0</v>
      </c>
      <c r="O35" s="15"/>
      <c r="P35" s="15"/>
      <c r="Q35" s="72">
        <f>P35-O35</f>
        <v>0</v>
      </c>
      <c r="R35" s="25"/>
      <c r="S35" s="25"/>
      <c r="T35" s="72">
        <f>S35-R35</f>
        <v>0</v>
      </c>
      <c r="U35" s="26">
        <v>1192882</v>
      </c>
      <c r="V35" s="26">
        <v>1192882</v>
      </c>
      <c r="W35" s="72">
        <f>V35-U35</f>
        <v>0</v>
      </c>
      <c r="X35" s="15"/>
      <c r="Y35" s="15"/>
      <c r="Z35" s="72">
        <f>Y35-X35</f>
        <v>0</v>
      </c>
      <c r="AA35" s="15"/>
      <c r="AB35" s="15"/>
      <c r="AC35" s="72">
        <f>AB35-AA35</f>
        <v>0</v>
      </c>
      <c r="AD35" s="15"/>
      <c r="AE35" s="15"/>
      <c r="AF35" s="72">
        <f>AE35-AD35</f>
        <v>0</v>
      </c>
      <c r="AG35" s="15"/>
      <c r="AH35" s="15"/>
      <c r="AI35" s="68">
        <f>AH35-AG35</f>
        <v>0</v>
      </c>
      <c r="AJ35" s="15"/>
      <c r="AK35" s="15"/>
      <c r="AL35" s="72">
        <f>AK35-AJ35</f>
        <v>0</v>
      </c>
      <c r="AM35" s="13"/>
      <c r="AN35" s="13"/>
      <c r="AO35" s="72">
        <f>AN35-AM35</f>
        <v>0</v>
      </c>
      <c r="AP35" s="15"/>
      <c r="AQ35" s="15"/>
      <c r="AR35" s="72">
        <f>AQ35-AP35</f>
        <v>0</v>
      </c>
      <c r="AS35" s="15"/>
      <c r="AT35" s="15"/>
      <c r="AU35" s="72">
        <f>AT35-AS35</f>
        <v>0</v>
      </c>
      <c r="AV35" s="15"/>
      <c r="AW35" s="15"/>
      <c r="AX35" s="72">
        <f>AW35-AV35</f>
        <v>0</v>
      </c>
      <c r="AY35" s="15"/>
      <c r="AZ35" s="15"/>
      <c r="BA35" s="72">
        <f>AZ35-AY35</f>
        <v>0</v>
      </c>
      <c r="BB35" s="15"/>
      <c r="BC35" s="15"/>
      <c r="BD35" s="72">
        <f>BC35-BB35</f>
        <v>0</v>
      </c>
      <c r="BE35" s="15"/>
      <c r="BF35" s="15"/>
      <c r="BG35" s="72">
        <f>BF35-BE35</f>
        <v>0</v>
      </c>
      <c r="BH35" s="15"/>
      <c r="BI35" s="15"/>
      <c r="BJ35" s="72">
        <f>BI35-BH35</f>
        <v>0</v>
      </c>
      <c r="BK35" s="15"/>
      <c r="BL35" s="15"/>
      <c r="BM35" s="72">
        <f>BL35-BK35</f>
        <v>0</v>
      </c>
      <c r="BN35" s="15"/>
      <c r="BO35" s="15"/>
      <c r="BP35" s="72">
        <f>BO35-BN35</f>
        <v>0</v>
      </c>
    </row>
    <row r="36" spans="1:68" ht="31.5" customHeight="1">
      <c r="A36" s="2"/>
      <c r="B36" s="4" t="s">
        <v>84</v>
      </c>
      <c r="C36" s="92">
        <v>74491298</v>
      </c>
      <c r="D36" s="105"/>
      <c r="E36" s="92">
        <v>59188647</v>
      </c>
      <c r="F36" s="105"/>
      <c r="G36" s="93">
        <f t="shared" si="0"/>
        <v>-15302651</v>
      </c>
      <c r="H36" s="74">
        <f t="shared" si="1"/>
        <v>59188647</v>
      </c>
      <c r="I36" s="17"/>
      <c r="J36" s="17"/>
      <c r="K36" s="72">
        <f t="shared" si="2"/>
        <v>0</v>
      </c>
      <c r="L36" s="17">
        <v>12777000</v>
      </c>
      <c r="M36" s="17">
        <v>12777000</v>
      </c>
      <c r="N36" s="72">
        <f t="shared" si="3"/>
        <v>0</v>
      </c>
      <c r="O36" s="17"/>
      <c r="P36" s="17"/>
      <c r="Q36" s="72">
        <f t="shared" si="4"/>
        <v>0</v>
      </c>
      <c r="R36" s="17">
        <v>1500000</v>
      </c>
      <c r="S36" s="17">
        <v>1500000</v>
      </c>
      <c r="T36" s="72">
        <f t="shared" si="5"/>
        <v>0</v>
      </c>
      <c r="U36" s="17">
        <v>26491976</v>
      </c>
      <c r="V36" s="17">
        <v>21520000</v>
      </c>
      <c r="W36" s="72">
        <f t="shared" si="6"/>
        <v>-4971976</v>
      </c>
      <c r="X36" s="17"/>
      <c r="Y36" s="17"/>
      <c r="Z36" s="72">
        <f t="shared" si="7"/>
        <v>0</v>
      </c>
      <c r="AA36" s="11"/>
      <c r="AB36" s="11"/>
      <c r="AC36" s="72">
        <f t="shared" si="8"/>
        <v>0</v>
      </c>
      <c r="AD36" s="17">
        <v>24792322</v>
      </c>
      <c r="AE36" s="17">
        <v>16813422</v>
      </c>
      <c r="AF36" s="72">
        <f t="shared" si="9"/>
        <v>-7978900</v>
      </c>
      <c r="AG36" s="17"/>
      <c r="AH36" s="17"/>
      <c r="AI36" s="68">
        <f t="shared" si="10"/>
        <v>0</v>
      </c>
      <c r="AJ36" s="17"/>
      <c r="AK36" s="17"/>
      <c r="AL36" s="72">
        <f t="shared" si="11"/>
        <v>0</v>
      </c>
      <c r="AM36" s="11"/>
      <c r="AN36" s="11"/>
      <c r="AO36" s="72">
        <f t="shared" si="12"/>
        <v>0</v>
      </c>
      <c r="AP36" s="17"/>
      <c r="AQ36" s="17"/>
      <c r="AR36" s="72">
        <f t="shared" si="13"/>
        <v>0</v>
      </c>
      <c r="AS36" s="17"/>
      <c r="AT36" s="17"/>
      <c r="AU36" s="72">
        <f t="shared" si="14"/>
        <v>0</v>
      </c>
      <c r="AV36" s="17">
        <v>3000000</v>
      </c>
      <c r="AW36" s="17">
        <v>2602000</v>
      </c>
      <c r="AX36" s="72">
        <f t="shared" si="15"/>
        <v>-398000</v>
      </c>
      <c r="AY36" s="17"/>
      <c r="AZ36" s="17"/>
      <c r="BA36" s="72">
        <f t="shared" si="16"/>
        <v>0</v>
      </c>
      <c r="BB36" s="17"/>
      <c r="BC36" s="17"/>
      <c r="BD36" s="72">
        <f t="shared" si="17"/>
        <v>0</v>
      </c>
      <c r="BE36" s="17"/>
      <c r="BF36" s="17"/>
      <c r="BG36" s="72">
        <f t="shared" si="18"/>
        <v>0</v>
      </c>
      <c r="BH36" s="17">
        <v>2700000</v>
      </c>
      <c r="BI36" s="17">
        <v>746225</v>
      </c>
      <c r="BJ36" s="72">
        <f t="shared" si="19"/>
        <v>-1953775</v>
      </c>
      <c r="BK36" s="17"/>
      <c r="BL36" s="17"/>
      <c r="BM36" s="72">
        <f t="shared" si="20"/>
        <v>0</v>
      </c>
      <c r="BN36" s="17">
        <v>3230000</v>
      </c>
      <c r="BO36" s="17">
        <v>3230000</v>
      </c>
      <c r="BP36" s="72">
        <f t="shared" si="21"/>
        <v>0</v>
      </c>
    </row>
    <row r="37" spans="1:68" ht="18" customHeight="1">
      <c r="A37" s="2"/>
      <c r="B37" s="4" t="s">
        <v>85</v>
      </c>
      <c r="C37" s="92">
        <v>118927786</v>
      </c>
      <c r="D37" s="105"/>
      <c r="E37" s="92">
        <v>115766876</v>
      </c>
      <c r="F37" s="105"/>
      <c r="G37" s="93">
        <f t="shared" si="0"/>
        <v>-3160910</v>
      </c>
      <c r="H37" s="74">
        <f t="shared" si="1"/>
        <v>115766876</v>
      </c>
      <c r="I37" s="17"/>
      <c r="J37" s="17"/>
      <c r="K37" s="72">
        <f t="shared" si="2"/>
        <v>0</v>
      </c>
      <c r="L37" s="17">
        <v>7678347</v>
      </c>
      <c r="M37" s="17">
        <v>7678347</v>
      </c>
      <c r="N37" s="72">
        <f t="shared" si="3"/>
        <v>0</v>
      </c>
      <c r="O37" s="17"/>
      <c r="P37" s="17"/>
      <c r="Q37" s="72">
        <f t="shared" si="4"/>
        <v>0</v>
      </c>
      <c r="R37" s="17">
        <v>5300000</v>
      </c>
      <c r="S37" s="17">
        <v>5300000</v>
      </c>
      <c r="T37" s="72">
        <f t="shared" si="5"/>
        <v>0</v>
      </c>
      <c r="U37" s="17">
        <v>18635000</v>
      </c>
      <c r="V37" s="17">
        <v>18635000</v>
      </c>
      <c r="W37" s="72">
        <f t="shared" si="6"/>
        <v>0</v>
      </c>
      <c r="X37" s="17">
        <v>29741685</v>
      </c>
      <c r="Y37" s="17">
        <v>29394085</v>
      </c>
      <c r="Z37" s="72">
        <f t="shared" si="7"/>
        <v>-347600</v>
      </c>
      <c r="AA37" s="11">
        <v>7596218</v>
      </c>
      <c r="AB37" s="11">
        <v>7596218</v>
      </c>
      <c r="AC37" s="72">
        <f t="shared" si="8"/>
        <v>0</v>
      </c>
      <c r="AD37" s="11">
        <v>1000000</v>
      </c>
      <c r="AE37" s="11">
        <v>1000000</v>
      </c>
      <c r="AF37" s="72">
        <f t="shared" si="9"/>
        <v>0</v>
      </c>
      <c r="AG37" s="17">
        <v>2800000</v>
      </c>
      <c r="AH37" s="17">
        <v>2800000</v>
      </c>
      <c r="AI37" s="68">
        <f t="shared" si="10"/>
        <v>0</v>
      </c>
      <c r="AJ37" s="17"/>
      <c r="AK37" s="17"/>
      <c r="AL37" s="72">
        <f t="shared" si="11"/>
        <v>0</v>
      </c>
      <c r="AM37" s="11">
        <v>5607418</v>
      </c>
      <c r="AN37" s="11">
        <v>5067018</v>
      </c>
      <c r="AO37" s="72">
        <f t="shared" si="12"/>
        <v>-540400</v>
      </c>
      <c r="AP37" s="17">
        <v>5190770</v>
      </c>
      <c r="AQ37" s="17">
        <v>5190770</v>
      </c>
      <c r="AR37" s="72">
        <f t="shared" si="13"/>
        <v>0</v>
      </c>
      <c r="AS37" s="17">
        <v>518696</v>
      </c>
      <c r="AT37" s="17">
        <v>518696</v>
      </c>
      <c r="AU37" s="72">
        <f t="shared" si="14"/>
        <v>0</v>
      </c>
      <c r="AV37" s="17">
        <v>5301150</v>
      </c>
      <c r="AW37" s="17">
        <v>5301150</v>
      </c>
      <c r="AX37" s="72">
        <f t="shared" si="15"/>
        <v>0</v>
      </c>
      <c r="AY37" s="17">
        <v>1997810</v>
      </c>
      <c r="AZ37" s="17">
        <v>1997810</v>
      </c>
      <c r="BA37" s="72">
        <f t="shared" si="16"/>
        <v>0</v>
      </c>
      <c r="BB37" s="17"/>
      <c r="BC37" s="17"/>
      <c r="BD37" s="72">
        <f t="shared" si="17"/>
        <v>0</v>
      </c>
      <c r="BE37" s="17"/>
      <c r="BF37" s="17"/>
      <c r="BG37" s="72">
        <f t="shared" si="18"/>
        <v>0</v>
      </c>
      <c r="BH37" s="17"/>
      <c r="BI37" s="17"/>
      <c r="BJ37" s="72">
        <f t="shared" si="19"/>
        <v>0</v>
      </c>
      <c r="BK37" s="17"/>
      <c r="BL37" s="17"/>
      <c r="BM37" s="72">
        <f t="shared" si="20"/>
        <v>0</v>
      </c>
      <c r="BN37" s="17">
        <v>27560692</v>
      </c>
      <c r="BO37" s="17">
        <v>25287782</v>
      </c>
      <c r="BP37" s="72">
        <f t="shared" si="21"/>
        <v>-2272910</v>
      </c>
    </row>
    <row r="38" spans="1:68" ht="46.5" customHeight="1">
      <c r="A38" s="2"/>
      <c r="B38" s="4" t="s">
        <v>86</v>
      </c>
      <c r="C38" s="92">
        <v>6122000</v>
      </c>
      <c r="D38" s="92">
        <v>6122000</v>
      </c>
      <c r="E38" s="92">
        <v>6121569</v>
      </c>
      <c r="F38" s="92">
        <v>6121569</v>
      </c>
      <c r="G38" s="93">
        <f t="shared" si="0"/>
        <v>-431</v>
      </c>
      <c r="H38" s="74">
        <f t="shared" si="1"/>
        <v>0</v>
      </c>
      <c r="I38" s="17"/>
      <c r="J38" s="17"/>
      <c r="K38" s="72">
        <f t="shared" si="2"/>
        <v>0</v>
      </c>
      <c r="L38" s="17"/>
      <c r="M38" s="17"/>
      <c r="N38" s="72">
        <f t="shared" si="3"/>
        <v>0</v>
      </c>
      <c r="O38" s="17"/>
      <c r="P38" s="17"/>
      <c r="Q38" s="72">
        <f t="shared" si="4"/>
        <v>0</v>
      </c>
      <c r="R38" s="17"/>
      <c r="S38" s="17"/>
      <c r="T38" s="72">
        <f t="shared" si="5"/>
        <v>0</v>
      </c>
      <c r="U38" s="17"/>
      <c r="V38" s="17"/>
      <c r="W38" s="72">
        <f t="shared" si="6"/>
        <v>0</v>
      </c>
      <c r="X38" s="17"/>
      <c r="Y38" s="17"/>
      <c r="Z38" s="72">
        <f t="shared" si="7"/>
        <v>0</v>
      </c>
      <c r="AA38" s="11"/>
      <c r="AB38" s="11"/>
      <c r="AC38" s="72">
        <f t="shared" si="8"/>
        <v>0</v>
      </c>
      <c r="AD38" s="17"/>
      <c r="AE38" s="17"/>
      <c r="AF38" s="72">
        <f t="shared" si="9"/>
        <v>0</v>
      </c>
      <c r="AG38" s="17"/>
      <c r="AH38" s="17"/>
      <c r="AI38" s="68">
        <f t="shared" si="10"/>
        <v>0</v>
      </c>
      <c r="AJ38" s="17"/>
      <c r="AK38" s="17"/>
      <c r="AL38" s="72">
        <f t="shared" si="11"/>
        <v>0</v>
      </c>
      <c r="AM38" s="11"/>
      <c r="AN38" s="11"/>
      <c r="AO38" s="72">
        <f t="shared" si="12"/>
        <v>0</v>
      </c>
      <c r="AP38" s="17"/>
      <c r="AQ38" s="17"/>
      <c r="AR38" s="72">
        <f t="shared" si="13"/>
        <v>0</v>
      </c>
      <c r="AS38" s="17"/>
      <c r="AT38" s="17"/>
      <c r="AU38" s="72">
        <f t="shared" si="14"/>
        <v>0</v>
      </c>
      <c r="AV38" s="17"/>
      <c r="AW38" s="17"/>
      <c r="AX38" s="72">
        <f t="shared" si="15"/>
        <v>0</v>
      </c>
      <c r="AY38" s="17"/>
      <c r="AZ38" s="17"/>
      <c r="BA38" s="72">
        <f t="shared" si="16"/>
        <v>0</v>
      </c>
      <c r="BB38" s="17"/>
      <c r="BC38" s="17"/>
      <c r="BD38" s="72">
        <f t="shared" si="17"/>
        <v>0</v>
      </c>
      <c r="BE38" s="17"/>
      <c r="BF38" s="17"/>
      <c r="BG38" s="72">
        <f t="shared" si="18"/>
        <v>0</v>
      </c>
      <c r="BH38" s="17"/>
      <c r="BI38" s="17"/>
      <c r="BJ38" s="72">
        <f t="shared" si="19"/>
        <v>0</v>
      </c>
      <c r="BK38" s="17"/>
      <c r="BL38" s="17"/>
      <c r="BM38" s="72">
        <f t="shared" si="20"/>
        <v>0</v>
      </c>
      <c r="BN38" s="17"/>
      <c r="BO38" s="17"/>
      <c r="BP38" s="72">
        <f t="shared" si="21"/>
        <v>0</v>
      </c>
    </row>
    <row r="39" spans="1:68" ht="31.5" customHeight="1">
      <c r="A39" s="2"/>
      <c r="B39" s="4" t="s">
        <v>87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74">
        <f t="shared" si="1"/>
        <v>0</v>
      </c>
      <c r="I39" s="17"/>
      <c r="J39" s="17"/>
      <c r="K39" s="72">
        <f t="shared" si="2"/>
        <v>0</v>
      </c>
      <c r="L39" s="17"/>
      <c r="M39" s="17"/>
      <c r="N39" s="72">
        <f t="shared" si="3"/>
        <v>0</v>
      </c>
      <c r="O39" s="17"/>
      <c r="P39" s="17"/>
      <c r="Q39" s="72">
        <f t="shared" si="4"/>
        <v>0</v>
      </c>
      <c r="R39" s="17"/>
      <c r="S39" s="17"/>
      <c r="T39" s="72">
        <f t="shared" si="5"/>
        <v>0</v>
      </c>
      <c r="U39" s="17"/>
      <c r="V39" s="17"/>
      <c r="W39" s="72">
        <f t="shared" si="6"/>
        <v>0</v>
      </c>
      <c r="X39" s="17"/>
      <c r="Y39" s="17"/>
      <c r="Z39" s="72">
        <f t="shared" si="7"/>
        <v>0</v>
      </c>
      <c r="AA39" s="11"/>
      <c r="AB39" s="11"/>
      <c r="AC39" s="72">
        <f t="shared" si="8"/>
        <v>0</v>
      </c>
      <c r="AD39" s="17"/>
      <c r="AE39" s="17"/>
      <c r="AF39" s="72">
        <f t="shared" si="9"/>
        <v>0</v>
      </c>
      <c r="AG39" s="17"/>
      <c r="AH39" s="17"/>
      <c r="AI39" s="68">
        <f t="shared" si="10"/>
        <v>0</v>
      </c>
      <c r="AJ39" s="17"/>
      <c r="AK39" s="17"/>
      <c r="AL39" s="72">
        <f t="shared" si="11"/>
        <v>0</v>
      </c>
      <c r="AM39" s="11"/>
      <c r="AN39" s="11"/>
      <c r="AO39" s="72">
        <f t="shared" si="12"/>
        <v>0</v>
      </c>
      <c r="AP39" s="17"/>
      <c r="AQ39" s="17"/>
      <c r="AR39" s="72">
        <f t="shared" si="13"/>
        <v>0</v>
      </c>
      <c r="AS39" s="17"/>
      <c r="AT39" s="17"/>
      <c r="AU39" s="72">
        <f t="shared" si="14"/>
        <v>0</v>
      </c>
      <c r="AV39" s="17"/>
      <c r="AW39" s="17"/>
      <c r="AX39" s="72">
        <f t="shared" si="15"/>
        <v>0</v>
      </c>
      <c r="AY39" s="17"/>
      <c r="AZ39" s="17"/>
      <c r="BA39" s="72">
        <f t="shared" si="16"/>
        <v>0</v>
      </c>
      <c r="BB39" s="17"/>
      <c r="BC39" s="17"/>
      <c r="BD39" s="72">
        <f t="shared" si="17"/>
        <v>0</v>
      </c>
      <c r="BE39" s="17"/>
      <c r="BF39" s="17"/>
      <c r="BG39" s="72">
        <f t="shared" si="18"/>
        <v>0</v>
      </c>
      <c r="BH39" s="17"/>
      <c r="BI39" s="17"/>
      <c r="BJ39" s="72">
        <f t="shared" si="19"/>
        <v>0</v>
      </c>
      <c r="BK39" s="17"/>
      <c r="BL39" s="17"/>
      <c r="BM39" s="72">
        <f t="shared" si="20"/>
        <v>0</v>
      </c>
      <c r="BN39" s="17"/>
      <c r="BO39" s="17"/>
      <c r="BP39" s="72">
        <f t="shared" si="21"/>
        <v>0</v>
      </c>
    </row>
    <row r="40" spans="1:68" ht="15.75" customHeight="1">
      <c r="A40" s="2"/>
      <c r="B40" s="4" t="s">
        <v>88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74">
        <f t="shared" si="1"/>
        <v>763002603</v>
      </c>
      <c r="I40" s="17">
        <v>161376313</v>
      </c>
      <c r="J40" s="17">
        <v>161376313</v>
      </c>
      <c r="K40" s="72">
        <f t="shared" si="2"/>
        <v>0</v>
      </c>
      <c r="L40" s="17">
        <v>100036304</v>
      </c>
      <c r="M40" s="17">
        <v>100036304</v>
      </c>
      <c r="N40" s="72">
        <f t="shared" si="3"/>
        <v>0</v>
      </c>
      <c r="O40" s="17">
        <v>26592903</v>
      </c>
      <c r="P40" s="17">
        <v>26592903</v>
      </c>
      <c r="Q40" s="72">
        <f t="shared" si="4"/>
        <v>0</v>
      </c>
      <c r="R40" s="17">
        <v>64815200</v>
      </c>
      <c r="S40" s="17">
        <v>64815200</v>
      </c>
      <c r="T40" s="72">
        <f t="shared" si="5"/>
        <v>0</v>
      </c>
      <c r="U40" s="17">
        <v>52425450</v>
      </c>
      <c r="V40" s="17">
        <v>52425450</v>
      </c>
      <c r="W40" s="72">
        <f t="shared" si="6"/>
        <v>0</v>
      </c>
      <c r="X40" s="17">
        <v>41129571</v>
      </c>
      <c r="Y40" s="17">
        <v>41129571</v>
      </c>
      <c r="Z40" s="72">
        <f t="shared" si="7"/>
        <v>0</v>
      </c>
      <c r="AA40" s="11">
        <v>30736778</v>
      </c>
      <c r="AB40" s="11">
        <v>30736778</v>
      </c>
      <c r="AC40" s="72">
        <f t="shared" si="8"/>
        <v>0</v>
      </c>
      <c r="AD40" s="17">
        <v>19393343</v>
      </c>
      <c r="AE40" s="17">
        <v>19393343</v>
      </c>
      <c r="AF40" s="72">
        <f t="shared" si="9"/>
        <v>0</v>
      </c>
      <c r="AG40" s="17">
        <v>22769416</v>
      </c>
      <c r="AH40" s="17">
        <v>22769416</v>
      </c>
      <c r="AI40" s="68">
        <f t="shared" si="10"/>
        <v>0</v>
      </c>
      <c r="AJ40" s="17">
        <v>7536940</v>
      </c>
      <c r="AK40" s="17">
        <v>7536940</v>
      </c>
      <c r="AL40" s="72">
        <f t="shared" si="11"/>
        <v>0</v>
      </c>
      <c r="AM40" s="11">
        <v>23247647</v>
      </c>
      <c r="AN40" s="11">
        <v>23247647</v>
      </c>
      <c r="AO40" s="72">
        <f t="shared" si="12"/>
        <v>0</v>
      </c>
      <c r="AP40" s="17">
        <v>30331858</v>
      </c>
      <c r="AQ40" s="17">
        <v>30331858</v>
      </c>
      <c r="AR40" s="72">
        <f t="shared" si="13"/>
        <v>0</v>
      </c>
      <c r="AS40" s="17">
        <v>20717420</v>
      </c>
      <c r="AT40" s="17">
        <v>20717420</v>
      </c>
      <c r="AU40" s="72">
        <f t="shared" si="14"/>
        <v>0</v>
      </c>
      <c r="AV40" s="17">
        <v>12843491</v>
      </c>
      <c r="AW40" s="17">
        <v>12843491</v>
      </c>
      <c r="AX40" s="72">
        <f t="shared" si="15"/>
        <v>0</v>
      </c>
      <c r="AY40" s="17">
        <v>19444280</v>
      </c>
      <c r="AZ40" s="17">
        <v>19444280</v>
      </c>
      <c r="BA40" s="72">
        <f t="shared" si="16"/>
        <v>0</v>
      </c>
      <c r="BB40" s="17">
        <v>20093653</v>
      </c>
      <c r="BC40" s="17">
        <v>20093653</v>
      </c>
      <c r="BD40" s="72">
        <f t="shared" si="17"/>
        <v>0</v>
      </c>
      <c r="BE40" s="17">
        <v>23011890</v>
      </c>
      <c r="BF40" s="17">
        <v>23011890</v>
      </c>
      <c r="BG40" s="72">
        <f t="shared" si="18"/>
        <v>0</v>
      </c>
      <c r="BH40" s="17">
        <v>25702480</v>
      </c>
      <c r="BI40" s="17">
        <v>25702480</v>
      </c>
      <c r="BJ40" s="72">
        <f t="shared" si="19"/>
        <v>0</v>
      </c>
      <c r="BK40" s="17">
        <v>18699427</v>
      </c>
      <c r="BL40" s="17">
        <v>18699427</v>
      </c>
      <c r="BM40" s="72">
        <f t="shared" si="20"/>
        <v>0</v>
      </c>
      <c r="BN40" s="17">
        <v>42098239</v>
      </c>
      <c r="BO40" s="17">
        <v>42098239</v>
      </c>
      <c r="BP40" s="72">
        <f t="shared" si="21"/>
        <v>0</v>
      </c>
    </row>
    <row r="41" spans="1:68" ht="32.25" customHeight="1">
      <c r="A41" s="2"/>
      <c r="B41" s="148" t="s">
        <v>89</v>
      </c>
      <c r="C41" s="149"/>
      <c r="D41" s="150"/>
      <c r="E41" s="149"/>
      <c r="F41" s="150"/>
      <c r="G41" s="151">
        <f t="shared" si="0"/>
        <v>0</v>
      </c>
      <c r="H41" s="74">
        <f t="shared" si="1"/>
        <v>0</v>
      </c>
      <c r="I41" s="149"/>
      <c r="J41" s="149"/>
      <c r="K41" s="152">
        <f t="shared" si="2"/>
        <v>0</v>
      </c>
      <c r="L41" s="153"/>
      <c r="M41" s="153"/>
      <c r="N41" s="152">
        <f t="shared" si="3"/>
        <v>0</v>
      </c>
      <c r="O41" s="153"/>
      <c r="P41" s="153"/>
      <c r="Q41" s="152">
        <f t="shared" si="4"/>
        <v>0</v>
      </c>
      <c r="R41" s="153"/>
      <c r="S41" s="153"/>
      <c r="T41" s="152">
        <f t="shared" si="5"/>
        <v>0</v>
      </c>
      <c r="U41" s="153"/>
      <c r="V41" s="153"/>
      <c r="W41" s="152">
        <f t="shared" si="6"/>
        <v>0</v>
      </c>
      <c r="X41" s="153"/>
      <c r="Y41" s="153"/>
      <c r="Z41" s="152">
        <f t="shared" si="7"/>
        <v>0</v>
      </c>
      <c r="AA41" s="154"/>
      <c r="AB41" s="154"/>
      <c r="AC41" s="152">
        <f t="shared" si="8"/>
        <v>0</v>
      </c>
      <c r="AD41" s="153"/>
      <c r="AE41" s="153"/>
      <c r="AF41" s="152">
        <f t="shared" si="9"/>
        <v>0</v>
      </c>
      <c r="AG41" s="153"/>
      <c r="AH41" s="153"/>
      <c r="AI41" s="155">
        <f t="shared" si="10"/>
        <v>0</v>
      </c>
      <c r="AJ41" s="153"/>
      <c r="AK41" s="153"/>
      <c r="AL41" s="152">
        <f t="shared" si="11"/>
        <v>0</v>
      </c>
      <c r="AM41" s="154"/>
      <c r="AN41" s="154"/>
      <c r="AO41" s="152">
        <f t="shared" si="12"/>
        <v>0</v>
      </c>
      <c r="AP41" s="153"/>
      <c r="AQ41" s="153"/>
      <c r="AR41" s="152">
        <f t="shared" si="13"/>
        <v>0</v>
      </c>
      <c r="AS41" s="153"/>
      <c r="AT41" s="153"/>
      <c r="AU41" s="152">
        <f t="shared" si="14"/>
        <v>0</v>
      </c>
      <c r="AV41" s="153"/>
      <c r="AW41" s="153"/>
      <c r="AX41" s="152">
        <f t="shared" si="15"/>
        <v>0</v>
      </c>
      <c r="AY41" s="153"/>
      <c r="AZ41" s="153"/>
      <c r="BA41" s="152">
        <f t="shared" si="16"/>
        <v>0</v>
      </c>
      <c r="BB41" s="153"/>
      <c r="BC41" s="153"/>
      <c r="BD41" s="152">
        <f t="shared" si="17"/>
        <v>0</v>
      </c>
      <c r="BE41" s="153"/>
      <c r="BF41" s="153"/>
      <c r="BG41" s="152">
        <f t="shared" si="18"/>
        <v>0</v>
      </c>
      <c r="BH41" s="153"/>
      <c r="BI41" s="153"/>
      <c r="BJ41" s="152">
        <f t="shared" si="19"/>
        <v>0</v>
      </c>
      <c r="BK41" s="153"/>
      <c r="BL41" s="153"/>
      <c r="BM41" s="152">
        <f t="shared" si="20"/>
        <v>0</v>
      </c>
      <c r="BN41" s="153"/>
      <c r="BO41" s="153"/>
      <c r="BP41" s="152">
        <f t="shared" si="21"/>
        <v>0</v>
      </c>
    </row>
    <row r="42" spans="1:68" ht="48" customHeight="1">
      <c r="A42" s="2"/>
      <c r="B42" s="4" t="s">
        <v>90</v>
      </c>
      <c r="C42" s="15">
        <v>2469000</v>
      </c>
      <c r="D42" s="15">
        <v>2469000</v>
      </c>
      <c r="E42" s="15">
        <v>2469000</v>
      </c>
      <c r="F42" s="15">
        <v>2469000</v>
      </c>
      <c r="G42" s="93">
        <f t="shared" si="0"/>
        <v>0</v>
      </c>
      <c r="H42" s="74">
        <f t="shared" si="1"/>
        <v>0</v>
      </c>
      <c r="I42" s="91"/>
      <c r="J42" s="91"/>
      <c r="K42" s="72">
        <f t="shared" si="2"/>
        <v>0</v>
      </c>
      <c r="L42" s="91"/>
      <c r="M42" s="91"/>
      <c r="N42" s="72">
        <f t="shared" si="3"/>
        <v>0</v>
      </c>
      <c r="O42" s="91"/>
      <c r="P42" s="91"/>
      <c r="Q42" s="72">
        <f t="shared" si="4"/>
        <v>0</v>
      </c>
      <c r="R42" s="17"/>
      <c r="S42" s="17"/>
      <c r="T42" s="72">
        <f t="shared" si="5"/>
        <v>0</v>
      </c>
      <c r="U42" s="17"/>
      <c r="V42" s="17"/>
      <c r="W42" s="72">
        <f t="shared" si="6"/>
        <v>0</v>
      </c>
      <c r="X42" s="17"/>
      <c r="Y42" s="17"/>
      <c r="Z42" s="72">
        <f t="shared" si="7"/>
        <v>0</v>
      </c>
      <c r="AA42" s="11"/>
      <c r="AB42" s="11"/>
      <c r="AC42" s="72">
        <f t="shared" si="8"/>
        <v>0</v>
      </c>
      <c r="AD42" s="17"/>
      <c r="AE42" s="17"/>
      <c r="AF42" s="72">
        <f t="shared" si="9"/>
        <v>0</v>
      </c>
      <c r="AG42" s="17"/>
      <c r="AH42" s="17"/>
      <c r="AI42" s="68">
        <f t="shared" si="10"/>
        <v>0</v>
      </c>
      <c r="AJ42" s="17"/>
      <c r="AK42" s="17"/>
      <c r="AL42" s="72">
        <f t="shared" si="11"/>
        <v>0</v>
      </c>
      <c r="AM42" s="11"/>
      <c r="AN42" s="11"/>
      <c r="AO42" s="72">
        <f t="shared" si="12"/>
        <v>0</v>
      </c>
      <c r="AP42" s="17"/>
      <c r="AQ42" s="17"/>
      <c r="AR42" s="72">
        <f t="shared" si="13"/>
        <v>0</v>
      </c>
      <c r="AS42" s="17"/>
      <c r="AT42" s="17"/>
      <c r="AU42" s="72">
        <f t="shared" si="14"/>
        <v>0</v>
      </c>
      <c r="AV42" s="17"/>
      <c r="AW42" s="17"/>
      <c r="AX42" s="72">
        <f t="shared" si="15"/>
        <v>0</v>
      </c>
      <c r="AY42" s="17"/>
      <c r="AZ42" s="17"/>
      <c r="BA42" s="72">
        <f t="shared" si="16"/>
        <v>0</v>
      </c>
      <c r="BB42" s="17"/>
      <c r="BC42" s="17"/>
      <c r="BD42" s="72">
        <f t="shared" si="17"/>
        <v>0</v>
      </c>
      <c r="BE42" s="17"/>
      <c r="BF42" s="17"/>
      <c r="BG42" s="72">
        <f t="shared" si="18"/>
        <v>0</v>
      </c>
      <c r="BH42" s="17"/>
      <c r="BI42" s="17"/>
      <c r="BJ42" s="72">
        <f t="shared" si="19"/>
        <v>0</v>
      </c>
      <c r="BK42" s="17"/>
      <c r="BL42" s="17"/>
      <c r="BM42" s="72">
        <f t="shared" si="20"/>
        <v>0</v>
      </c>
      <c r="BN42" s="17"/>
      <c r="BO42" s="17"/>
      <c r="BP42" s="72">
        <f t="shared" si="21"/>
        <v>0</v>
      </c>
    </row>
    <row r="43" spans="1:68" ht="33" customHeight="1">
      <c r="A43" s="2"/>
      <c r="B43" s="4" t="s">
        <v>97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74">
        <f t="shared" si="1"/>
        <v>22371000</v>
      </c>
      <c r="I43" s="91"/>
      <c r="J43" s="91"/>
      <c r="K43" s="72">
        <f t="shared" si="2"/>
        <v>0</v>
      </c>
      <c r="L43" s="91"/>
      <c r="M43" s="91"/>
      <c r="N43" s="72">
        <f t="shared" si="3"/>
        <v>0</v>
      </c>
      <c r="O43" s="91"/>
      <c r="P43" s="91"/>
      <c r="Q43" s="72">
        <f t="shared" si="4"/>
        <v>0</v>
      </c>
      <c r="R43" s="17"/>
      <c r="S43" s="17"/>
      <c r="T43" s="72">
        <f t="shared" si="5"/>
        <v>0</v>
      </c>
      <c r="U43" s="17">
        <v>3646000</v>
      </c>
      <c r="V43" s="17">
        <v>3646000</v>
      </c>
      <c r="W43" s="72">
        <f t="shared" si="6"/>
        <v>0</v>
      </c>
      <c r="X43" s="17">
        <v>1240700</v>
      </c>
      <c r="Y43" s="17">
        <v>1240700</v>
      </c>
      <c r="Z43" s="72">
        <f t="shared" si="7"/>
        <v>0</v>
      </c>
      <c r="AA43" s="11"/>
      <c r="AB43" s="11"/>
      <c r="AC43" s="72">
        <f t="shared" si="8"/>
        <v>0</v>
      </c>
      <c r="AD43" s="17"/>
      <c r="AE43" s="17"/>
      <c r="AF43" s="72">
        <f t="shared" si="9"/>
        <v>0</v>
      </c>
      <c r="AG43" s="17"/>
      <c r="AH43" s="17"/>
      <c r="AI43" s="68">
        <f t="shared" si="10"/>
        <v>0</v>
      </c>
      <c r="AJ43" s="17"/>
      <c r="AK43" s="17"/>
      <c r="AL43" s="72">
        <f t="shared" si="11"/>
        <v>0</v>
      </c>
      <c r="AM43" s="11"/>
      <c r="AN43" s="11"/>
      <c r="AO43" s="72">
        <f t="shared" si="12"/>
        <v>0</v>
      </c>
      <c r="AP43" s="17"/>
      <c r="AQ43" s="17"/>
      <c r="AR43" s="72">
        <f t="shared" si="13"/>
        <v>0</v>
      </c>
      <c r="AS43" s="17"/>
      <c r="AT43" s="17"/>
      <c r="AU43" s="72">
        <f t="shared" si="14"/>
        <v>0</v>
      </c>
      <c r="AV43" s="17"/>
      <c r="AW43" s="17"/>
      <c r="AX43" s="72">
        <f t="shared" si="15"/>
        <v>0</v>
      </c>
      <c r="AY43" s="17"/>
      <c r="AZ43" s="17"/>
      <c r="BA43" s="72">
        <f t="shared" si="16"/>
        <v>0</v>
      </c>
      <c r="BB43" s="17"/>
      <c r="BC43" s="17"/>
      <c r="BD43" s="72">
        <f t="shared" si="17"/>
        <v>0</v>
      </c>
      <c r="BE43" s="17"/>
      <c r="BF43" s="17"/>
      <c r="BG43" s="72">
        <f t="shared" si="18"/>
        <v>0</v>
      </c>
      <c r="BH43" s="17"/>
      <c r="BI43" s="17"/>
      <c r="BJ43" s="72">
        <f t="shared" si="19"/>
        <v>0</v>
      </c>
      <c r="BK43" s="17"/>
      <c r="BL43" s="17"/>
      <c r="BM43" s="72">
        <f t="shared" si="20"/>
        <v>0</v>
      </c>
      <c r="BN43" s="15">
        <v>17484300</v>
      </c>
      <c r="BO43" s="15">
        <v>17484300</v>
      </c>
      <c r="BP43" s="72">
        <f t="shared" si="21"/>
        <v>0</v>
      </c>
    </row>
    <row r="44" spans="1:68" ht="32.25" customHeight="1">
      <c r="A44" s="2"/>
      <c r="B44" s="8" t="s">
        <v>91</v>
      </c>
      <c r="C44" s="15">
        <v>1404705</v>
      </c>
      <c r="D44" s="15">
        <v>1404705</v>
      </c>
      <c r="E44" s="15">
        <v>1404705</v>
      </c>
      <c r="F44" s="15">
        <v>1404705</v>
      </c>
      <c r="G44" s="93">
        <f t="shared" si="0"/>
        <v>0</v>
      </c>
      <c r="H44" s="74">
        <f t="shared" si="1"/>
        <v>0</v>
      </c>
      <c r="I44" s="91"/>
      <c r="J44" s="91"/>
      <c r="K44" s="72">
        <f t="shared" si="2"/>
        <v>0</v>
      </c>
      <c r="L44" s="91"/>
      <c r="M44" s="91"/>
      <c r="N44" s="72">
        <f t="shared" si="3"/>
        <v>0</v>
      </c>
      <c r="O44" s="91"/>
      <c r="P44" s="91"/>
      <c r="Q44" s="72">
        <f t="shared" si="4"/>
        <v>0</v>
      </c>
      <c r="R44" s="17"/>
      <c r="S44" s="17"/>
      <c r="T44" s="72">
        <f t="shared" si="5"/>
        <v>0</v>
      </c>
      <c r="U44" s="17"/>
      <c r="V44" s="17"/>
      <c r="W44" s="72">
        <f t="shared" si="6"/>
        <v>0</v>
      </c>
      <c r="X44" s="17"/>
      <c r="Y44" s="17"/>
      <c r="Z44" s="72">
        <f t="shared" si="7"/>
        <v>0</v>
      </c>
      <c r="AA44" s="11"/>
      <c r="AB44" s="11"/>
      <c r="AC44" s="72">
        <f t="shared" si="8"/>
        <v>0</v>
      </c>
      <c r="AD44" s="17"/>
      <c r="AE44" s="17"/>
      <c r="AF44" s="72">
        <f t="shared" si="9"/>
        <v>0</v>
      </c>
      <c r="AG44" s="17"/>
      <c r="AH44" s="17"/>
      <c r="AI44" s="68">
        <f t="shared" si="10"/>
        <v>0</v>
      </c>
      <c r="AJ44" s="17"/>
      <c r="AK44" s="17"/>
      <c r="AL44" s="72">
        <f t="shared" si="11"/>
        <v>0</v>
      </c>
      <c r="AM44" s="11"/>
      <c r="AN44" s="11"/>
      <c r="AO44" s="72">
        <f t="shared" si="12"/>
        <v>0</v>
      </c>
      <c r="AP44" s="17"/>
      <c r="AQ44" s="17"/>
      <c r="AR44" s="72">
        <f t="shared" si="13"/>
        <v>0</v>
      </c>
      <c r="AS44" s="17"/>
      <c r="AT44" s="17"/>
      <c r="AU44" s="72">
        <f t="shared" si="14"/>
        <v>0</v>
      </c>
      <c r="AV44" s="17"/>
      <c r="AW44" s="17"/>
      <c r="AX44" s="72">
        <f t="shared" si="15"/>
        <v>0</v>
      </c>
      <c r="AY44" s="17"/>
      <c r="AZ44" s="17"/>
      <c r="BA44" s="72">
        <f t="shared" si="16"/>
        <v>0</v>
      </c>
      <c r="BB44" s="17"/>
      <c r="BC44" s="17"/>
      <c r="BD44" s="72">
        <f t="shared" si="17"/>
        <v>0</v>
      </c>
      <c r="BE44" s="17"/>
      <c r="BF44" s="17"/>
      <c r="BG44" s="72">
        <f t="shared" si="18"/>
        <v>0</v>
      </c>
      <c r="BH44" s="17"/>
      <c r="BI44" s="17"/>
      <c r="BJ44" s="72">
        <f t="shared" si="19"/>
        <v>0</v>
      </c>
      <c r="BK44" s="17"/>
      <c r="BL44" s="17"/>
      <c r="BM44" s="72">
        <f t="shared" si="20"/>
        <v>0</v>
      </c>
      <c r="BN44" s="15"/>
      <c r="BO44" s="15"/>
      <c r="BP44" s="72">
        <f t="shared" si="21"/>
        <v>0</v>
      </c>
    </row>
    <row r="45" spans="1:68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74">
        <f t="shared" si="1"/>
        <v>427618395</v>
      </c>
      <c r="I45" s="15">
        <v>427618395</v>
      </c>
      <c r="J45" s="15">
        <v>427618395</v>
      </c>
      <c r="K45" s="72">
        <f t="shared" si="2"/>
        <v>0</v>
      </c>
      <c r="L45" s="91"/>
      <c r="M45" s="91"/>
      <c r="N45" s="72">
        <f t="shared" si="3"/>
        <v>0</v>
      </c>
      <c r="O45" s="91"/>
      <c r="P45" s="91"/>
      <c r="Q45" s="72">
        <f t="shared" si="4"/>
        <v>0</v>
      </c>
      <c r="R45" s="17"/>
      <c r="S45" s="17"/>
      <c r="T45" s="72">
        <f t="shared" si="5"/>
        <v>0</v>
      </c>
      <c r="U45" s="17"/>
      <c r="V45" s="17"/>
      <c r="W45" s="72">
        <f t="shared" si="6"/>
        <v>0</v>
      </c>
      <c r="X45" s="17"/>
      <c r="Y45" s="17"/>
      <c r="Z45" s="72">
        <f t="shared" si="7"/>
        <v>0</v>
      </c>
      <c r="AA45" s="11"/>
      <c r="AB45" s="11"/>
      <c r="AC45" s="72">
        <f t="shared" si="8"/>
        <v>0</v>
      </c>
      <c r="AD45" s="17"/>
      <c r="AE45" s="17"/>
      <c r="AF45" s="72">
        <f t="shared" si="9"/>
        <v>0</v>
      </c>
      <c r="AG45" s="17"/>
      <c r="AH45" s="17"/>
      <c r="AI45" s="68">
        <f t="shared" si="10"/>
        <v>0</v>
      </c>
      <c r="AJ45" s="17"/>
      <c r="AK45" s="17"/>
      <c r="AL45" s="72">
        <f t="shared" si="11"/>
        <v>0</v>
      </c>
      <c r="AM45" s="11"/>
      <c r="AN45" s="11"/>
      <c r="AO45" s="72">
        <f t="shared" si="12"/>
        <v>0</v>
      </c>
      <c r="AP45" s="17"/>
      <c r="AQ45" s="17"/>
      <c r="AR45" s="72">
        <f t="shared" si="13"/>
        <v>0</v>
      </c>
      <c r="AS45" s="17"/>
      <c r="AT45" s="17"/>
      <c r="AU45" s="72">
        <f t="shared" si="14"/>
        <v>0</v>
      </c>
      <c r="AV45" s="17"/>
      <c r="AW45" s="17"/>
      <c r="AX45" s="72">
        <f t="shared" si="15"/>
        <v>0</v>
      </c>
      <c r="AY45" s="17"/>
      <c r="AZ45" s="17"/>
      <c r="BA45" s="72">
        <f t="shared" si="16"/>
        <v>0</v>
      </c>
      <c r="BB45" s="17"/>
      <c r="BC45" s="17"/>
      <c r="BD45" s="72">
        <f t="shared" si="17"/>
        <v>0</v>
      </c>
      <c r="BE45" s="17"/>
      <c r="BF45" s="17"/>
      <c r="BG45" s="72">
        <f t="shared" si="18"/>
        <v>0</v>
      </c>
      <c r="BH45" s="17"/>
      <c r="BI45" s="17"/>
      <c r="BJ45" s="72">
        <f t="shared" si="19"/>
        <v>0</v>
      </c>
      <c r="BK45" s="17"/>
      <c r="BL45" s="17"/>
      <c r="BM45" s="72">
        <f t="shared" si="20"/>
        <v>0</v>
      </c>
      <c r="BN45" s="15"/>
      <c r="BO45" s="15"/>
      <c r="BP45" s="72">
        <f t="shared" si="21"/>
        <v>0</v>
      </c>
    </row>
    <row r="46" spans="1:68" ht="32.25" customHeight="1">
      <c r="A46" s="2"/>
      <c r="B46" s="156" t="s">
        <v>93</v>
      </c>
      <c r="C46" s="149"/>
      <c r="D46" s="149"/>
      <c r="E46" s="149"/>
      <c r="F46" s="149"/>
      <c r="G46" s="151">
        <f aca="true" t="shared" si="22" ref="G46:G81">E46-C46</f>
        <v>0</v>
      </c>
      <c r="H46" s="74">
        <f t="shared" si="1"/>
        <v>0</v>
      </c>
      <c r="I46" s="149"/>
      <c r="J46" s="149"/>
      <c r="K46" s="152">
        <f t="shared" si="2"/>
        <v>0</v>
      </c>
      <c r="L46" s="157"/>
      <c r="M46" s="157"/>
      <c r="N46" s="152">
        <f t="shared" si="3"/>
        <v>0</v>
      </c>
      <c r="O46" s="157"/>
      <c r="P46" s="157"/>
      <c r="Q46" s="152">
        <f t="shared" si="4"/>
        <v>0</v>
      </c>
      <c r="R46" s="153"/>
      <c r="S46" s="153"/>
      <c r="T46" s="152">
        <f t="shared" si="5"/>
        <v>0</v>
      </c>
      <c r="U46" s="153"/>
      <c r="V46" s="153"/>
      <c r="W46" s="152">
        <f t="shared" si="6"/>
        <v>0</v>
      </c>
      <c r="X46" s="153"/>
      <c r="Y46" s="153"/>
      <c r="Z46" s="152">
        <f t="shared" si="7"/>
        <v>0</v>
      </c>
      <c r="AA46" s="154"/>
      <c r="AB46" s="154"/>
      <c r="AC46" s="152">
        <f t="shared" si="8"/>
        <v>0</v>
      </c>
      <c r="AD46" s="153"/>
      <c r="AE46" s="153"/>
      <c r="AF46" s="152">
        <f t="shared" si="9"/>
        <v>0</v>
      </c>
      <c r="AG46" s="153"/>
      <c r="AH46" s="153"/>
      <c r="AI46" s="155">
        <f t="shared" si="10"/>
        <v>0</v>
      </c>
      <c r="AJ46" s="153"/>
      <c r="AK46" s="153"/>
      <c r="AL46" s="152">
        <f t="shared" si="11"/>
        <v>0</v>
      </c>
      <c r="AM46" s="154"/>
      <c r="AN46" s="154"/>
      <c r="AO46" s="152">
        <f t="shared" si="12"/>
        <v>0</v>
      </c>
      <c r="AP46" s="153"/>
      <c r="AQ46" s="153"/>
      <c r="AR46" s="152">
        <f t="shared" si="13"/>
        <v>0</v>
      </c>
      <c r="AS46" s="153"/>
      <c r="AT46" s="153"/>
      <c r="AU46" s="152">
        <f t="shared" si="14"/>
        <v>0</v>
      </c>
      <c r="AV46" s="153"/>
      <c r="AW46" s="153"/>
      <c r="AX46" s="152">
        <f t="shared" si="15"/>
        <v>0</v>
      </c>
      <c r="AY46" s="153"/>
      <c r="AZ46" s="153"/>
      <c r="BA46" s="152">
        <f t="shared" si="16"/>
        <v>0</v>
      </c>
      <c r="BB46" s="153"/>
      <c r="BC46" s="153"/>
      <c r="BD46" s="152">
        <f t="shared" si="17"/>
        <v>0</v>
      </c>
      <c r="BE46" s="153"/>
      <c r="BF46" s="153"/>
      <c r="BG46" s="152">
        <f t="shared" si="18"/>
        <v>0</v>
      </c>
      <c r="BH46" s="153"/>
      <c r="BI46" s="153"/>
      <c r="BJ46" s="152">
        <f t="shared" si="19"/>
        <v>0</v>
      </c>
      <c r="BK46" s="153"/>
      <c r="BL46" s="153"/>
      <c r="BM46" s="152">
        <f t="shared" si="20"/>
        <v>0</v>
      </c>
      <c r="BN46" s="149"/>
      <c r="BO46" s="149"/>
      <c r="BP46" s="152">
        <f t="shared" si="21"/>
        <v>0</v>
      </c>
    </row>
    <row r="47" spans="1:68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2"/>
        <v>0</v>
      </c>
      <c r="H47" s="74">
        <f t="shared" si="1"/>
        <v>0</v>
      </c>
      <c r="I47" s="15"/>
      <c r="J47" s="15"/>
      <c r="K47" s="72">
        <f t="shared" si="2"/>
        <v>0</v>
      </c>
      <c r="L47" s="91"/>
      <c r="M47" s="91"/>
      <c r="N47" s="72">
        <f t="shared" si="3"/>
        <v>0</v>
      </c>
      <c r="O47" s="91"/>
      <c r="P47" s="91"/>
      <c r="Q47" s="72">
        <f t="shared" si="4"/>
        <v>0</v>
      </c>
      <c r="R47" s="17"/>
      <c r="S47" s="17"/>
      <c r="T47" s="72">
        <f t="shared" si="5"/>
        <v>0</v>
      </c>
      <c r="U47" s="17"/>
      <c r="V47" s="17"/>
      <c r="W47" s="72">
        <f t="shared" si="6"/>
        <v>0</v>
      </c>
      <c r="X47" s="17"/>
      <c r="Y47" s="17"/>
      <c r="Z47" s="72">
        <f t="shared" si="7"/>
        <v>0</v>
      </c>
      <c r="AA47" s="11"/>
      <c r="AB47" s="11"/>
      <c r="AC47" s="72">
        <f t="shared" si="8"/>
        <v>0</v>
      </c>
      <c r="AD47" s="17"/>
      <c r="AE47" s="17"/>
      <c r="AF47" s="72">
        <f t="shared" si="9"/>
        <v>0</v>
      </c>
      <c r="AG47" s="17"/>
      <c r="AH47" s="17"/>
      <c r="AI47" s="68">
        <f t="shared" si="10"/>
        <v>0</v>
      </c>
      <c r="AJ47" s="17"/>
      <c r="AK47" s="17"/>
      <c r="AL47" s="72">
        <f t="shared" si="11"/>
        <v>0</v>
      </c>
      <c r="AM47" s="11"/>
      <c r="AN47" s="11"/>
      <c r="AO47" s="72">
        <f t="shared" si="12"/>
        <v>0</v>
      </c>
      <c r="AP47" s="17"/>
      <c r="AQ47" s="17"/>
      <c r="AR47" s="72">
        <f t="shared" si="13"/>
        <v>0</v>
      </c>
      <c r="AS47" s="17"/>
      <c r="AT47" s="17"/>
      <c r="AU47" s="72">
        <f t="shared" si="14"/>
        <v>0</v>
      </c>
      <c r="AV47" s="17"/>
      <c r="AW47" s="17"/>
      <c r="AX47" s="72">
        <f t="shared" si="15"/>
        <v>0</v>
      </c>
      <c r="AY47" s="17"/>
      <c r="AZ47" s="17"/>
      <c r="BA47" s="72">
        <f t="shared" si="16"/>
        <v>0</v>
      </c>
      <c r="BB47" s="17"/>
      <c r="BC47" s="17"/>
      <c r="BD47" s="72">
        <f t="shared" si="17"/>
        <v>0</v>
      </c>
      <c r="BE47" s="17"/>
      <c r="BF47" s="17"/>
      <c r="BG47" s="72">
        <f t="shared" si="18"/>
        <v>0</v>
      </c>
      <c r="BH47" s="17"/>
      <c r="BI47" s="17"/>
      <c r="BJ47" s="72">
        <f t="shared" si="19"/>
        <v>0</v>
      </c>
      <c r="BK47" s="17"/>
      <c r="BL47" s="17"/>
      <c r="BM47" s="72">
        <f t="shared" si="20"/>
        <v>0</v>
      </c>
      <c r="BN47" s="15"/>
      <c r="BO47" s="15"/>
      <c r="BP47" s="72">
        <f t="shared" si="21"/>
        <v>0</v>
      </c>
    </row>
    <row r="48" spans="1:68" ht="46.5" customHeight="1">
      <c r="A48" s="2"/>
      <c r="B48" s="8" t="s">
        <v>95</v>
      </c>
      <c r="C48" s="15">
        <v>89201663</v>
      </c>
      <c r="D48" s="15">
        <v>89201663</v>
      </c>
      <c r="E48" s="15">
        <v>128760552</v>
      </c>
      <c r="F48" s="15">
        <v>128760552</v>
      </c>
      <c r="G48" s="93">
        <f t="shared" si="22"/>
        <v>39558889</v>
      </c>
      <c r="H48" s="74">
        <f t="shared" si="1"/>
        <v>0</v>
      </c>
      <c r="I48" s="15"/>
      <c r="J48" s="15"/>
      <c r="K48" s="72">
        <f t="shared" si="2"/>
        <v>0</v>
      </c>
      <c r="L48" s="91"/>
      <c r="M48" s="91"/>
      <c r="N48" s="72">
        <f t="shared" si="3"/>
        <v>0</v>
      </c>
      <c r="O48" s="91"/>
      <c r="P48" s="91"/>
      <c r="Q48" s="72">
        <f t="shared" si="4"/>
        <v>0</v>
      </c>
      <c r="R48" s="17"/>
      <c r="S48" s="17"/>
      <c r="T48" s="72">
        <f t="shared" si="5"/>
        <v>0</v>
      </c>
      <c r="U48" s="17"/>
      <c r="V48" s="17"/>
      <c r="W48" s="72">
        <f t="shared" si="6"/>
        <v>0</v>
      </c>
      <c r="X48" s="17"/>
      <c r="Y48" s="17"/>
      <c r="Z48" s="72">
        <f t="shared" si="7"/>
        <v>0</v>
      </c>
      <c r="AA48" s="11"/>
      <c r="AB48" s="11"/>
      <c r="AC48" s="72">
        <f t="shared" si="8"/>
        <v>0</v>
      </c>
      <c r="AD48" s="17"/>
      <c r="AE48" s="17"/>
      <c r="AF48" s="72">
        <f t="shared" si="9"/>
        <v>0</v>
      </c>
      <c r="AG48" s="17"/>
      <c r="AH48" s="17"/>
      <c r="AI48" s="68">
        <f t="shared" si="10"/>
        <v>0</v>
      </c>
      <c r="AJ48" s="17"/>
      <c r="AK48" s="17"/>
      <c r="AL48" s="72">
        <f t="shared" si="11"/>
        <v>0</v>
      </c>
      <c r="AM48" s="11"/>
      <c r="AN48" s="11"/>
      <c r="AO48" s="72">
        <f t="shared" si="12"/>
        <v>0</v>
      </c>
      <c r="AP48" s="17"/>
      <c r="AQ48" s="17"/>
      <c r="AR48" s="72">
        <f t="shared" si="13"/>
        <v>0</v>
      </c>
      <c r="AS48" s="17"/>
      <c r="AT48" s="17"/>
      <c r="AU48" s="72">
        <f t="shared" si="14"/>
        <v>0</v>
      </c>
      <c r="AV48" s="17"/>
      <c r="AW48" s="17"/>
      <c r="AX48" s="72">
        <f t="shared" si="15"/>
        <v>0</v>
      </c>
      <c r="AY48" s="17"/>
      <c r="AZ48" s="17"/>
      <c r="BA48" s="72">
        <f t="shared" si="16"/>
        <v>0</v>
      </c>
      <c r="BB48" s="17"/>
      <c r="BC48" s="17"/>
      <c r="BD48" s="72">
        <f t="shared" si="17"/>
        <v>0</v>
      </c>
      <c r="BE48" s="17"/>
      <c r="BF48" s="17"/>
      <c r="BG48" s="72">
        <f t="shared" si="18"/>
        <v>0</v>
      </c>
      <c r="BH48" s="17"/>
      <c r="BI48" s="17"/>
      <c r="BJ48" s="72">
        <f t="shared" si="19"/>
        <v>0</v>
      </c>
      <c r="BK48" s="17"/>
      <c r="BL48" s="17"/>
      <c r="BM48" s="72">
        <f t="shared" si="20"/>
        <v>0</v>
      </c>
      <c r="BN48" s="15"/>
      <c r="BO48" s="15"/>
      <c r="BP48" s="72">
        <f t="shared" si="21"/>
        <v>0</v>
      </c>
    </row>
    <row r="49" spans="1:68" ht="32.25" customHeight="1">
      <c r="A49" s="2"/>
      <c r="B49" s="8" t="s">
        <v>96</v>
      </c>
      <c r="C49" s="132">
        <v>204436537</v>
      </c>
      <c r="D49" s="15">
        <v>5821</v>
      </c>
      <c r="E49" s="132">
        <v>204436537</v>
      </c>
      <c r="F49" s="15">
        <v>5821</v>
      </c>
      <c r="G49" s="93">
        <f t="shared" si="22"/>
        <v>0</v>
      </c>
      <c r="H49" s="74">
        <f t="shared" si="1"/>
        <v>204430716</v>
      </c>
      <c r="I49" s="132">
        <v>71831709</v>
      </c>
      <c r="J49" s="132">
        <v>71831709</v>
      </c>
      <c r="K49" s="72">
        <f t="shared" si="2"/>
        <v>0</v>
      </c>
      <c r="L49" s="17">
        <v>36977378</v>
      </c>
      <c r="M49" s="17">
        <v>36977378</v>
      </c>
      <c r="N49" s="72">
        <f t="shared" si="3"/>
        <v>0</v>
      </c>
      <c r="O49" s="17">
        <v>8790000</v>
      </c>
      <c r="P49" s="17">
        <v>8790000</v>
      </c>
      <c r="Q49" s="72">
        <f t="shared" si="4"/>
        <v>0</v>
      </c>
      <c r="R49" s="132">
        <v>5000000</v>
      </c>
      <c r="S49" s="132">
        <v>5000000</v>
      </c>
      <c r="T49" s="72">
        <f t="shared" si="5"/>
        <v>0</v>
      </c>
      <c r="U49" s="17">
        <v>11846307</v>
      </c>
      <c r="V49" s="17">
        <v>11846307</v>
      </c>
      <c r="W49" s="72">
        <f t="shared" si="6"/>
        <v>0</v>
      </c>
      <c r="X49" s="17">
        <v>10000000</v>
      </c>
      <c r="Y49" s="17">
        <v>10000000</v>
      </c>
      <c r="Z49" s="72">
        <f t="shared" si="7"/>
        <v>0</v>
      </c>
      <c r="AA49" s="11">
        <v>5875479</v>
      </c>
      <c r="AB49" s="11">
        <v>5875479</v>
      </c>
      <c r="AC49" s="72">
        <f t="shared" si="8"/>
        <v>0</v>
      </c>
      <c r="AD49" s="17">
        <v>3453370</v>
      </c>
      <c r="AE49" s="17">
        <v>3453370</v>
      </c>
      <c r="AF49" s="72">
        <f t="shared" si="9"/>
        <v>0</v>
      </c>
      <c r="AG49" s="17">
        <v>854986</v>
      </c>
      <c r="AH49" s="17">
        <v>854986</v>
      </c>
      <c r="AI49" s="68">
        <f t="shared" si="10"/>
        <v>0</v>
      </c>
      <c r="AJ49" s="17">
        <v>2925466</v>
      </c>
      <c r="AK49" s="17">
        <v>2925466</v>
      </c>
      <c r="AL49" s="72">
        <f t="shared" si="11"/>
        <v>0</v>
      </c>
      <c r="AM49" s="11">
        <v>1000000</v>
      </c>
      <c r="AN49" s="11">
        <v>1000000</v>
      </c>
      <c r="AO49" s="72">
        <f t="shared" si="12"/>
        <v>0</v>
      </c>
      <c r="AP49" s="17">
        <v>8080394</v>
      </c>
      <c r="AQ49" s="17">
        <v>8080394</v>
      </c>
      <c r="AR49" s="72">
        <f t="shared" si="13"/>
        <v>0</v>
      </c>
      <c r="AS49" s="17">
        <v>749862</v>
      </c>
      <c r="AT49" s="17">
        <v>749862</v>
      </c>
      <c r="AU49" s="72">
        <f t="shared" si="14"/>
        <v>0</v>
      </c>
      <c r="AV49" s="17">
        <v>9368000</v>
      </c>
      <c r="AW49" s="17">
        <v>9368000</v>
      </c>
      <c r="AX49" s="72">
        <f t="shared" si="15"/>
        <v>0</v>
      </c>
      <c r="AY49" s="17">
        <v>2121000</v>
      </c>
      <c r="AZ49" s="17">
        <v>2121000</v>
      </c>
      <c r="BA49" s="72">
        <f t="shared" si="16"/>
        <v>0</v>
      </c>
      <c r="BB49" s="17">
        <v>4340083</v>
      </c>
      <c r="BC49" s="17">
        <v>4340083</v>
      </c>
      <c r="BD49" s="72">
        <f t="shared" si="17"/>
        <v>0</v>
      </c>
      <c r="BE49" s="17">
        <v>2720221</v>
      </c>
      <c r="BF49" s="17">
        <v>2720221</v>
      </c>
      <c r="BG49" s="72">
        <f t="shared" si="18"/>
        <v>0</v>
      </c>
      <c r="BH49" s="17">
        <v>8166600</v>
      </c>
      <c r="BI49" s="17">
        <v>8166600</v>
      </c>
      <c r="BJ49" s="72">
        <f t="shared" si="19"/>
        <v>0</v>
      </c>
      <c r="BK49" s="17">
        <v>6450000</v>
      </c>
      <c r="BL49" s="17">
        <v>6450000</v>
      </c>
      <c r="BM49" s="72">
        <f t="shared" si="20"/>
        <v>0</v>
      </c>
      <c r="BN49" s="15">
        <v>3879861</v>
      </c>
      <c r="BO49" s="15">
        <v>3879861</v>
      </c>
      <c r="BP49" s="72">
        <f t="shared" si="21"/>
        <v>0</v>
      </c>
    </row>
    <row r="50" spans="1:68" s="101" customFormat="1" ht="32.25" customHeight="1">
      <c r="A50" s="2"/>
      <c r="B50" s="8" t="s">
        <v>98</v>
      </c>
      <c r="C50" s="15">
        <v>83259868</v>
      </c>
      <c r="D50" s="15"/>
      <c r="E50" s="15">
        <v>83259868</v>
      </c>
      <c r="F50" s="15"/>
      <c r="G50" s="93">
        <f t="shared" si="22"/>
        <v>0</v>
      </c>
      <c r="H50" s="74">
        <f t="shared" si="1"/>
        <v>83259868</v>
      </c>
      <c r="I50" s="17">
        <v>3624321</v>
      </c>
      <c r="J50" s="17">
        <v>3624321</v>
      </c>
      <c r="K50" s="72">
        <f t="shared" si="2"/>
        <v>0</v>
      </c>
      <c r="L50" s="17">
        <v>2209450</v>
      </c>
      <c r="M50" s="17">
        <v>2209450</v>
      </c>
      <c r="N50" s="72">
        <f t="shared" si="3"/>
        <v>0</v>
      </c>
      <c r="O50" s="17"/>
      <c r="P50" s="17"/>
      <c r="Q50" s="72">
        <f t="shared" si="4"/>
        <v>0</v>
      </c>
      <c r="R50" s="17">
        <v>8992584</v>
      </c>
      <c r="S50" s="17">
        <v>8992584</v>
      </c>
      <c r="T50" s="72">
        <f t="shared" si="5"/>
        <v>0</v>
      </c>
      <c r="U50" s="17">
        <v>5092133</v>
      </c>
      <c r="V50" s="17">
        <v>5092133</v>
      </c>
      <c r="W50" s="72">
        <f t="shared" si="6"/>
        <v>0</v>
      </c>
      <c r="X50" s="17">
        <v>10189363</v>
      </c>
      <c r="Y50" s="17">
        <v>10189363</v>
      </c>
      <c r="Z50" s="72">
        <f t="shared" si="7"/>
        <v>0</v>
      </c>
      <c r="AA50" s="11">
        <v>7662996</v>
      </c>
      <c r="AB50" s="11">
        <v>7662996</v>
      </c>
      <c r="AC50" s="72">
        <f t="shared" si="8"/>
        <v>0</v>
      </c>
      <c r="AD50" s="17">
        <v>1500000</v>
      </c>
      <c r="AE50" s="17">
        <v>1500000</v>
      </c>
      <c r="AF50" s="72">
        <f t="shared" si="9"/>
        <v>0</v>
      </c>
      <c r="AG50" s="17">
        <v>8257723</v>
      </c>
      <c r="AH50" s="17">
        <v>8257723</v>
      </c>
      <c r="AI50" s="68">
        <f t="shared" si="10"/>
        <v>0</v>
      </c>
      <c r="AJ50" s="17">
        <v>1500000</v>
      </c>
      <c r="AK50" s="17">
        <v>1500000</v>
      </c>
      <c r="AL50" s="72">
        <f t="shared" si="11"/>
        <v>0</v>
      </c>
      <c r="AM50" s="11">
        <v>5985826</v>
      </c>
      <c r="AN50" s="11">
        <v>5985826</v>
      </c>
      <c r="AO50" s="72">
        <f t="shared" si="12"/>
        <v>0</v>
      </c>
      <c r="AP50" s="17">
        <v>3305254</v>
      </c>
      <c r="AQ50" s="17">
        <v>3305254</v>
      </c>
      <c r="AR50" s="72">
        <f t="shared" si="13"/>
        <v>0</v>
      </c>
      <c r="AS50" s="17">
        <v>1500000</v>
      </c>
      <c r="AT50" s="17">
        <v>1500000</v>
      </c>
      <c r="AU50" s="72">
        <f t="shared" si="14"/>
        <v>0</v>
      </c>
      <c r="AV50" s="17">
        <v>880000</v>
      </c>
      <c r="AW50" s="17">
        <v>880000</v>
      </c>
      <c r="AX50" s="72">
        <f t="shared" si="15"/>
        <v>0</v>
      </c>
      <c r="AY50" s="17">
        <v>1500000</v>
      </c>
      <c r="AZ50" s="17">
        <v>1500000</v>
      </c>
      <c r="BA50" s="72">
        <f t="shared" si="16"/>
        <v>0</v>
      </c>
      <c r="BB50" s="17">
        <v>1500000</v>
      </c>
      <c r="BC50" s="17">
        <v>1500000</v>
      </c>
      <c r="BD50" s="72">
        <f t="shared" si="17"/>
        <v>0</v>
      </c>
      <c r="BE50" s="17">
        <v>2706476</v>
      </c>
      <c r="BF50" s="17">
        <v>2706476</v>
      </c>
      <c r="BG50" s="72">
        <f t="shared" si="18"/>
        <v>0</v>
      </c>
      <c r="BH50" s="17">
        <v>4529744</v>
      </c>
      <c r="BI50" s="17">
        <v>4529744</v>
      </c>
      <c r="BJ50" s="72">
        <f t="shared" si="19"/>
        <v>0</v>
      </c>
      <c r="BK50" s="17">
        <v>5951817</v>
      </c>
      <c r="BL50" s="17">
        <v>5951817</v>
      </c>
      <c r="BM50" s="72">
        <f t="shared" si="20"/>
        <v>0</v>
      </c>
      <c r="BN50" s="15">
        <v>6372181</v>
      </c>
      <c r="BO50" s="15">
        <v>6372181</v>
      </c>
      <c r="BP50" s="72">
        <f t="shared" si="21"/>
        <v>0</v>
      </c>
    </row>
    <row r="51" spans="1:68" s="101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3">
        <f t="shared" si="22"/>
        <v>0</v>
      </c>
      <c r="H51" s="74">
        <f t="shared" si="1"/>
        <v>2292376</v>
      </c>
      <c r="I51" s="17"/>
      <c r="J51" s="17"/>
      <c r="K51" s="72">
        <f t="shared" si="2"/>
        <v>0</v>
      </c>
      <c r="L51" s="17"/>
      <c r="M51" s="17"/>
      <c r="N51" s="72">
        <f t="shared" si="3"/>
        <v>0</v>
      </c>
      <c r="O51" s="17"/>
      <c r="P51" s="17"/>
      <c r="Q51" s="72">
        <f t="shared" si="4"/>
        <v>0</v>
      </c>
      <c r="R51" s="17"/>
      <c r="S51" s="17"/>
      <c r="T51" s="72">
        <f t="shared" si="5"/>
        <v>0</v>
      </c>
      <c r="U51" s="17">
        <v>173302</v>
      </c>
      <c r="V51" s="17">
        <v>173302</v>
      </c>
      <c r="W51" s="72">
        <f t="shared" si="6"/>
        <v>0</v>
      </c>
      <c r="X51" s="17"/>
      <c r="Y51" s="17"/>
      <c r="Z51" s="72">
        <f t="shared" si="7"/>
        <v>0</v>
      </c>
      <c r="AA51" s="11"/>
      <c r="AB51" s="11"/>
      <c r="AC51" s="72">
        <f t="shared" si="8"/>
        <v>0</v>
      </c>
      <c r="AD51" s="17"/>
      <c r="AE51" s="17"/>
      <c r="AF51" s="72">
        <f t="shared" si="9"/>
        <v>0</v>
      </c>
      <c r="AG51" s="17"/>
      <c r="AH51" s="17"/>
      <c r="AI51" s="68">
        <f t="shared" si="10"/>
        <v>0</v>
      </c>
      <c r="AJ51" s="17"/>
      <c r="AK51" s="17"/>
      <c r="AL51" s="72">
        <f t="shared" si="11"/>
        <v>0</v>
      </c>
      <c r="AM51" s="11">
        <v>234418</v>
      </c>
      <c r="AN51" s="11">
        <v>234418</v>
      </c>
      <c r="AO51" s="72">
        <f t="shared" si="12"/>
        <v>0</v>
      </c>
      <c r="AP51" s="17"/>
      <c r="AQ51" s="17"/>
      <c r="AR51" s="72">
        <f t="shared" si="13"/>
        <v>0</v>
      </c>
      <c r="AS51" s="17"/>
      <c r="AT51" s="17"/>
      <c r="AU51" s="72">
        <f t="shared" si="14"/>
        <v>0</v>
      </c>
      <c r="AV51" s="17"/>
      <c r="AW51" s="17"/>
      <c r="AX51" s="72">
        <f t="shared" si="15"/>
        <v>0</v>
      </c>
      <c r="AY51" s="17"/>
      <c r="AZ51" s="17"/>
      <c r="BA51" s="72">
        <f t="shared" si="16"/>
        <v>0</v>
      </c>
      <c r="BB51" s="17">
        <v>800000</v>
      </c>
      <c r="BC51" s="17">
        <v>800000</v>
      </c>
      <c r="BD51" s="72">
        <f t="shared" si="17"/>
        <v>0</v>
      </c>
      <c r="BE51" s="17">
        <v>713818</v>
      </c>
      <c r="BF51" s="17">
        <v>713818</v>
      </c>
      <c r="BG51" s="72">
        <f t="shared" si="18"/>
        <v>0</v>
      </c>
      <c r="BH51" s="17">
        <v>370838</v>
      </c>
      <c r="BI51" s="17">
        <v>370838</v>
      </c>
      <c r="BJ51" s="72">
        <f t="shared" si="19"/>
        <v>0</v>
      </c>
      <c r="BK51" s="17"/>
      <c r="BL51" s="17"/>
      <c r="BM51" s="72">
        <f t="shared" si="20"/>
        <v>0</v>
      </c>
      <c r="BN51" s="15"/>
      <c r="BO51" s="15"/>
      <c r="BP51" s="72">
        <f t="shared" si="21"/>
        <v>0</v>
      </c>
    </row>
    <row r="52" spans="1:68" s="101" customFormat="1" ht="32.25" customHeight="1">
      <c r="A52" s="2"/>
      <c r="B52" s="112" t="s">
        <v>134</v>
      </c>
      <c r="C52" s="15">
        <v>347048790</v>
      </c>
      <c r="D52" s="15"/>
      <c r="E52" s="15">
        <v>376231818</v>
      </c>
      <c r="F52" s="15"/>
      <c r="G52" s="93">
        <f t="shared" si="22"/>
        <v>29183028</v>
      </c>
      <c r="H52" s="74">
        <f t="shared" si="1"/>
        <v>376231818</v>
      </c>
      <c r="I52" s="15">
        <v>347048790</v>
      </c>
      <c r="J52" s="15">
        <v>376231818</v>
      </c>
      <c r="K52" s="72">
        <f t="shared" si="2"/>
        <v>29183028</v>
      </c>
      <c r="L52" s="17"/>
      <c r="M52" s="17"/>
      <c r="N52" s="72">
        <f t="shared" si="3"/>
        <v>0</v>
      </c>
      <c r="O52" s="17"/>
      <c r="P52" s="17"/>
      <c r="Q52" s="72">
        <f t="shared" si="4"/>
        <v>0</v>
      </c>
      <c r="R52" s="17"/>
      <c r="S52" s="17"/>
      <c r="T52" s="72">
        <f t="shared" si="5"/>
        <v>0</v>
      </c>
      <c r="U52" s="17"/>
      <c r="V52" s="17"/>
      <c r="W52" s="72">
        <f t="shared" si="6"/>
        <v>0</v>
      </c>
      <c r="X52" s="17"/>
      <c r="Y52" s="17"/>
      <c r="Z52" s="72">
        <f t="shared" si="7"/>
        <v>0</v>
      </c>
      <c r="AA52" s="11"/>
      <c r="AB52" s="11"/>
      <c r="AC52" s="72">
        <f t="shared" si="8"/>
        <v>0</v>
      </c>
      <c r="AD52" s="17"/>
      <c r="AE52" s="17"/>
      <c r="AF52" s="72">
        <f t="shared" si="9"/>
        <v>0</v>
      </c>
      <c r="AG52" s="17"/>
      <c r="AH52" s="17"/>
      <c r="AI52" s="68">
        <f t="shared" si="10"/>
        <v>0</v>
      </c>
      <c r="AJ52" s="17"/>
      <c r="AK52" s="17"/>
      <c r="AL52" s="72">
        <f t="shared" si="11"/>
        <v>0</v>
      </c>
      <c r="AM52" s="11"/>
      <c r="AN52" s="11"/>
      <c r="AO52" s="72">
        <f t="shared" si="12"/>
        <v>0</v>
      </c>
      <c r="AP52" s="17"/>
      <c r="AQ52" s="17"/>
      <c r="AR52" s="72">
        <f t="shared" si="13"/>
        <v>0</v>
      </c>
      <c r="AS52" s="17"/>
      <c r="AT52" s="17"/>
      <c r="AU52" s="72">
        <f t="shared" si="14"/>
        <v>0</v>
      </c>
      <c r="AV52" s="17"/>
      <c r="AW52" s="17"/>
      <c r="AX52" s="72">
        <f t="shared" si="15"/>
        <v>0</v>
      </c>
      <c r="AY52" s="17"/>
      <c r="AZ52" s="17"/>
      <c r="BA52" s="72">
        <f t="shared" si="16"/>
        <v>0</v>
      </c>
      <c r="BB52" s="17"/>
      <c r="BC52" s="17"/>
      <c r="BD52" s="72">
        <f t="shared" si="17"/>
        <v>0</v>
      </c>
      <c r="BE52" s="17"/>
      <c r="BF52" s="17"/>
      <c r="BG52" s="72">
        <f t="shared" si="18"/>
        <v>0</v>
      </c>
      <c r="BH52" s="17"/>
      <c r="BI52" s="17"/>
      <c r="BJ52" s="72">
        <f t="shared" si="19"/>
        <v>0</v>
      </c>
      <c r="BK52" s="17"/>
      <c r="BL52" s="17"/>
      <c r="BM52" s="72">
        <f t="shared" si="20"/>
        <v>0</v>
      </c>
      <c r="BN52" s="15"/>
      <c r="BO52" s="15"/>
      <c r="BP52" s="72">
        <f t="shared" si="21"/>
        <v>0</v>
      </c>
    </row>
    <row r="53" spans="1:68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2"/>
        <v>0</v>
      </c>
      <c r="H53" s="74">
        <f t="shared" si="1"/>
        <v>0</v>
      </c>
      <c r="I53" s="15"/>
      <c r="J53" s="15"/>
      <c r="K53" s="72">
        <f t="shared" si="2"/>
        <v>0</v>
      </c>
      <c r="L53" s="17"/>
      <c r="M53" s="17"/>
      <c r="N53" s="72">
        <f t="shared" si="3"/>
        <v>0</v>
      </c>
      <c r="O53" s="17"/>
      <c r="P53" s="17"/>
      <c r="Q53" s="72">
        <f t="shared" si="4"/>
        <v>0</v>
      </c>
      <c r="R53" s="17"/>
      <c r="S53" s="17"/>
      <c r="T53" s="72">
        <f t="shared" si="5"/>
        <v>0</v>
      </c>
      <c r="U53" s="17"/>
      <c r="V53" s="17"/>
      <c r="W53" s="72">
        <f t="shared" si="6"/>
        <v>0</v>
      </c>
      <c r="X53" s="17"/>
      <c r="Y53" s="17"/>
      <c r="Z53" s="72">
        <f t="shared" si="7"/>
        <v>0</v>
      </c>
      <c r="AA53" s="11"/>
      <c r="AB53" s="11"/>
      <c r="AC53" s="72">
        <f t="shared" si="8"/>
        <v>0</v>
      </c>
      <c r="AD53" s="17"/>
      <c r="AE53" s="17"/>
      <c r="AF53" s="72">
        <f t="shared" si="9"/>
        <v>0</v>
      </c>
      <c r="AG53" s="17"/>
      <c r="AH53" s="17"/>
      <c r="AI53" s="68">
        <f t="shared" si="10"/>
        <v>0</v>
      </c>
      <c r="AJ53" s="17"/>
      <c r="AK53" s="17"/>
      <c r="AL53" s="72">
        <f t="shared" si="11"/>
        <v>0</v>
      </c>
      <c r="AM53" s="11"/>
      <c r="AN53" s="11"/>
      <c r="AO53" s="72">
        <f t="shared" si="12"/>
        <v>0</v>
      </c>
      <c r="AP53" s="17"/>
      <c r="AQ53" s="17"/>
      <c r="AR53" s="72">
        <f t="shared" si="13"/>
        <v>0</v>
      </c>
      <c r="AS53" s="17"/>
      <c r="AT53" s="17"/>
      <c r="AU53" s="72">
        <f t="shared" si="14"/>
        <v>0</v>
      </c>
      <c r="AV53" s="17"/>
      <c r="AW53" s="17"/>
      <c r="AX53" s="72">
        <f t="shared" si="15"/>
        <v>0</v>
      </c>
      <c r="AY53" s="17"/>
      <c r="AZ53" s="17"/>
      <c r="BA53" s="72">
        <f t="shared" si="16"/>
        <v>0</v>
      </c>
      <c r="BB53" s="17"/>
      <c r="BC53" s="17"/>
      <c r="BD53" s="72">
        <f t="shared" si="17"/>
        <v>0</v>
      </c>
      <c r="BE53" s="17"/>
      <c r="BF53" s="17"/>
      <c r="BG53" s="72">
        <f t="shared" si="18"/>
        <v>0</v>
      </c>
      <c r="BH53" s="17"/>
      <c r="BI53" s="17"/>
      <c r="BJ53" s="72">
        <f t="shared" si="19"/>
        <v>0</v>
      </c>
      <c r="BK53" s="17"/>
      <c r="BL53" s="17"/>
      <c r="BM53" s="72">
        <f t="shared" si="20"/>
        <v>0</v>
      </c>
      <c r="BN53" s="15"/>
      <c r="BO53" s="15"/>
      <c r="BP53" s="72">
        <f t="shared" si="21"/>
        <v>0</v>
      </c>
    </row>
    <row r="54" spans="1:68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2"/>
        <v>0</v>
      </c>
      <c r="H54" s="74">
        <f t="shared" si="1"/>
        <v>0</v>
      </c>
      <c r="I54" s="15"/>
      <c r="J54" s="15"/>
      <c r="K54" s="72">
        <f t="shared" si="2"/>
        <v>0</v>
      </c>
      <c r="L54" s="17"/>
      <c r="M54" s="17"/>
      <c r="N54" s="72">
        <f t="shared" si="3"/>
        <v>0</v>
      </c>
      <c r="O54" s="17"/>
      <c r="P54" s="17"/>
      <c r="Q54" s="72">
        <f t="shared" si="4"/>
        <v>0</v>
      </c>
      <c r="R54" s="17"/>
      <c r="S54" s="17"/>
      <c r="T54" s="72">
        <f t="shared" si="5"/>
        <v>0</v>
      </c>
      <c r="U54" s="17"/>
      <c r="V54" s="17"/>
      <c r="W54" s="72">
        <f t="shared" si="6"/>
        <v>0</v>
      </c>
      <c r="X54" s="17"/>
      <c r="Y54" s="17"/>
      <c r="Z54" s="72">
        <f t="shared" si="7"/>
        <v>0</v>
      </c>
      <c r="AA54" s="11"/>
      <c r="AB54" s="11"/>
      <c r="AC54" s="72">
        <f t="shared" si="8"/>
        <v>0</v>
      </c>
      <c r="AD54" s="17"/>
      <c r="AE54" s="17"/>
      <c r="AF54" s="72">
        <f t="shared" si="9"/>
        <v>0</v>
      </c>
      <c r="AG54" s="17"/>
      <c r="AH54" s="17"/>
      <c r="AI54" s="68">
        <f t="shared" si="10"/>
        <v>0</v>
      </c>
      <c r="AJ54" s="17"/>
      <c r="AK54" s="17"/>
      <c r="AL54" s="72">
        <f t="shared" si="11"/>
        <v>0</v>
      </c>
      <c r="AM54" s="11"/>
      <c r="AN54" s="11"/>
      <c r="AO54" s="72">
        <f t="shared" si="12"/>
        <v>0</v>
      </c>
      <c r="AP54" s="17"/>
      <c r="AQ54" s="17"/>
      <c r="AR54" s="72">
        <f t="shared" si="13"/>
        <v>0</v>
      </c>
      <c r="AS54" s="17"/>
      <c r="AT54" s="17"/>
      <c r="AU54" s="72">
        <f t="shared" si="14"/>
        <v>0</v>
      </c>
      <c r="AV54" s="17"/>
      <c r="AW54" s="17"/>
      <c r="AX54" s="72">
        <f t="shared" si="15"/>
        <v>0</v>
      </c>
      <c r="AY54" s="17"/>
      <c r="AZ54" s="17"/>
      <c r="BA54" s="72">
        <f t="shared" si="16"/>
        <v>0</v>
      </c>
      <c r="BB54" s="17"/>
      <c r="BC54" s="17"/>
      <c r="BD54" s="72">
        <f t="shared" si="17"/>
        <v>0</v>
      </c>
      <c r="BE54" s="17"/>
      <c r="BF54" s="17"/>
      <c r="BG54" s="72">
        <f t="shared" si="18"/>
        <v>0</v>
      </c>
      <c r="BH54" s="17"/>
      <c r="BI54" s="17"/>
      <c r="BJ54" s="72">
        <f t="shared" si="19"/>
        <v>0</v>
      </c>
      <c r="BK54" s="17"/>
      <c r="BL54" s="17"/>
      <c r="BM54" s="72">
        <f t="shared" si="20"/>
        <v>0</v>
      </c>
      <c r="BN54" s="15"/>
      <c r="BO54" s="15"/>
      <c r="BP54" s="72">
        <f t="shared" si="21"/>
        <v>0</v>
      </c>
    </row>
    <row r="55" spans="1:68" s="101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2"/>
        <v>0</v>
      </c>
      <c r="H55" s="74">
        <f t="shared" si="1"/>
        <v>0</v>
      </c>
      <c r="I55" s="15"/>
      <c r="J55" s="15"/>
      <c r="K55" s="72">
        <f t="shared" si="2"/>
        <v>0</v>
      </c>
      <c r="L55" s="17"/>
      <c r="M55" s="17"/>
      <c r="N55" s="72">
        <f t="shared" si="3"/>
        <v>0</v>
      </c>
      <c r="O55" s="17"/>
      <c r="P55" s="17"/>
      <c r="Q55" s="72">
        <f t="shared" si="4"/>
        <v>0</v>
      </c>
      <c r="R55" s="17"/>
      <c r="S55" s="17"/>
      <c r="T55" s="72">
        <f t="shared" si="5"/>
        <v>0</v>
      </c>
      <c r="U55" s="17"/>
      <c r="V55" s="17"/>
      <c r="W55" s="72">
        <f t="shared" si="6"/>
        <v>0</v>
      </c>
      <c r="X55" s="17"/>
      <c r="Y55" s="17"/>
      <c r="Z55" s="72">
        <f t="shared" si="7"/>
        <v>0</v>
      </c>
      <c r="AA55" s="11"/>
      <c r="AB55" s="11"/>
      <c r="AC55" s="72">
        <f t="shared" si="8"/>
        <v>0</v>
      </c>
      <c r="AD55" s="17"/>
      <c r="AE55" s="17"/>
      <c r="AF55" s="72">
        <f t="shared" si="9"/>
        <v>0</v>
      </c>
      <c r="AG55" s="17"/>
      <c r="AH55" s="17"/>
      <c r="AI55" s="68">
        <f t="shared" si="10"/>
        <v>0</v>
      </c>
      <c r="AJ55" s="17"/>
      <c r="AK55" s="17"/>
      <c r="AL55" s="72">
        <f t="shared" si="11"/>
        <v>0</v>
      </c>
      <c r="AM55" s="11"/>
      <c r="AN55" s="11"/>
      <c r="AO55" s="72">
        <f t="shared" si="12"/>
        <v>0</v>
      </c>
      <c r="AP55" s="17"/>
      <c r="AQ55" s="17"/>
      <c r="AR55" s="72">
        <f t="shared" si="13"/>
        <v>0</v>
      </c>
      <c r="AS55" s="17"/>
      <c r="AT55" s="17"/>
      <c r="AU55" s="72">
        <f t="shared" si="14"/>
        <v>0</v>
      </c>
      <c r="AV55" s="17"/>
      <c r="AW55" s="17"/>
      <c r="AX55" s="72">
        <f t="shared" si="15"/>
        <v>0</v>
      </c>
      <c r="AY55" s="17"/>
      <c r="AZ55" s="17"/>
      <c r="BA55" s="72">
        <f t="shared" si="16"/>
        <v>0</v>
      </c>
      <c r="BB55" s="17"/>
      <c r="BC55" s="17"/>
      <c r="BD55" s="72">
        <f>BC55-BB55</f>
        <v>0</v>
      </c>
      <c r="BE55" s="17"/>
      <c r="BF55" s="17"/>
      <c r="BG55" s="72">
        <f t="shared" si="18"/>
        <v>0</v>
      </c>
      <c r="BH55" s="17"/>
      <c r="BI55" s="17"/>
      <c r="BJ55" s="72">
        <f t="shared" si="19"/>
        <v>0</v>
      </c>
      <c r="BK55" s="17"/>
      <c r="BL55" s="17"/>
      <c r="BM55" s="72">
        <f t="shared" si="20"/>
        <v>0</v>
      </c>
      <c r="BN55" s="15"/>
      <c r="BO55" s="15"/>
      <c r="BP55" s="72">
        <f t="shared" si="21"/>
        <v>0</v>
      </c>
    </row>
    <row r="56" spans="1:68" s="101" customFormat="1" ht="32.25" customHeight="1">
      <c r="A56" s="2"/>
      <c r="B56" s="8" t="s">
        <v>116</v>
      </c>
      <c r="C56" s="15">
        <v>4895190</v>
      </c>
      <c r="D56" s="15">
        <v>4895190</v>
      </c>
      <c r="E56" s="15">
        <v>4878669</v>
      </c>
      <c r="F56" s="15">
        <v>4878669</v>
      </c>
      <c r="G56" s="93">
        <f t="shared" si="22"/>
        <v>-16521</v>
      </c>
      <c r="H56" s="74">
        <f t="shared" si="1"/>
        <v>0</v>
      </c>
      <c r="I56" s="15"/>
      <c r="J56" s="15"/>
      <c r="K56" s="72">
        <f t="shared" si="2"/>
        <v>0</v>
      </c>
      <c r="L56" s="17"/>
      <c r="M56" s="17"/>
      <c r="N56" s="72">
        <f t="shared" si="3"/>
        <v>0</v>
      </c>
      <c r="O56" s="17"/>
      <c r="P56" s="17"/>
      <c r="Q56" s="72">
        <f t="shared" si="4"/>
        <v>0</v>
      </c>
      <c r="R56" s="17"/>
      <c r="S56" s="17"/>
      <c r="T56" s="72">
        <f t="shared" si="5"/>
        <v>0</v>
      </c>
      <c r="U56" s="17"/>
      <c r="V56" s="17"/>
      <c r="W56" s="72">
        <f t="shared" si="6"/>
        <v>0</v>
      </c>
      <c r="X56" s="17"/>
      <c r="Y56" s="17"/>
      <c r="Z56" s="72">
        <f t="shared" si="7"/>
        <v>0</v>
      </c>
      <c r="AA56" s="11"/>
      <c r="AB56" s="11"/>
      <c r="AC56" s="72">
        <f t="shared" si="8"/>
        <v>0</v>
      </c>
      <c r="AD56" s="17"/>
      <c r="AE56" s="17"/>
      <c r="AF56" s="72">
        <f t="shared" si="9"/>
        <v>0</v>
      </c>
      <c r="AG56" s="17"/>
      <c r="AH56" s="17"/>
      <c r="AI56" s="68">
        <f t="shared" si="10"/>
        <v>0</v>
      </c>
      <c r="AJ56" s="17"/>
      <c r="AK56" s="17"/>
      <c r="AL56" s="72">
        <f t="shared" si="11"/>
        <v>0</v>
      </c>
      <c r="AM56" s="11"/>
      <c r="AN56" s="11"/>
      <c r="AO56" s="72">
        <f t="shared" si="12"/>
        <v>0</v>
      </c>
      <c r="AP56" s="17"/>
      <c r="AQ56" s="17"/>
      <c r="AR56" s="72">
        <f t="shared" si="13"/>
        <v>0</v>
      </c>
      <c r="AS56" s="17"/>
      <c r="AT56" s="17"/>
      <c r="AU56" s="72">
        <f t="shared" si="14"/>
        <v>0</v>
      </c>
      <c r="AV56" s="17"/>
      <c r="AW56" s="17"/>
      <c r="AX56" s="72">
        <f t="shared" si="15"/>
        <v>0</v>
      </c>
      <c r="AY56" s="17"/>
      <c r="AZ56" s="17"/>
      <c r="BA56" s="72">
        <f t="shared" si="16"/>
        <v>0</v>
      </c>
      <c r="BB56" s="17"/>
      <c r="BC56" s="17"/>
      <c r="BD56" s="72">
        <f t="shared" si="17"/>
        <v>0</v>
      </c>
      <c r="BE56" s="17"/>
      <c r="BF56" s="17"/>
      <c r="BG56" s="72">
        <f t="shared" si="18"/>
        <v>0</v>
      </c>
      <c r="BH56" s="17"/>
      <c r="BI56" s="17"/>
      <c r="BJ56" s="72">
        <f t="shared" si="19"/>
        <v>0</v>
      </c>
      <c r="BK56" s="17"/>
      <c r="BL56" s="17"/>
      <c r="BM56" s="72">
        <f t="shared" si="20"/>
        <v>0</v>
      </c>
      <c r="BN56" s="15"/>
      <c r="BO56" s="15"/>
      <c r="BP56" s="72">
        <f t="shared" si="21"/>
        <v>0</v>
      </c>
    </row>
    <row r="57" spans="1:68" s="101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3">
        <f t="shared" si="22"/>
        <v>0</v>
      </c>
      <c r="H57" s="74">
        <f t="shared" si="1"/>
        <v>4522500</v>
      </c>
      <c r="I57" s="15"/>
      <c r="J57" s="15"/>
      <c r="K57" s="72">
        <f t="shared" si="2"/>
        <v>0</v>
      </c>
      <c r="L57" s="17"/>
      <c r="M57" s="17"/>
      <c r="N57" s="72">
        <f t="shared" si="3"/>
        <v>0</v>
      </c>
      <c r="O57" s="17"/>
      <c r="P57" s="17"/>
      <c r="Q57" s="72">
        <f t="shared" si="4"/>
        <v>0</v>
      </c>
      <c r="R57" s="17"/>
      <c r="S57" s="17"/>
      <c r="T57" s="72">
        <f t="shared" si="5"/>
        <v>0</v>
      </c>
      <c r="U57" s="17">
        <v>1130625</v>
      </c>
      <c r="V57" s="17">
        <v>1130625</v>
      </c>
      <c r="W57" s="72">
        <f t="shared" si="6"/>
        <v>0</v>
      </c>
      <c r="X57" s="17"/>
      <c r="Y57" s="17"/>
      <c r="Z57" s="72">
        <f t="shared" si="7"/>
        <v>0</v>
      </c>
      <c r="AA57" s="11"/>
      <c r="AB57" s="11"/>
      <c r="AC57" s="72">
        <f t="shared" si="8"/>
        <v>0</v>
      </c>
      <c r="AD57" s="17"/>
      <c r="AE57" s="17"/>
      <c r="AF57" s="72">
        <f t="shared" si="9"/>
        <v>0</v>
      </c>
      <c r="AG57" s="17"/>
      <c r="AH57" s="17"/>
      <c r="AI57" s="68">
        <f t="shared" si="10"/>
        <v>0</v>
      </c>
      <c r="AJ57" s="17"/>
      <c r="AK57" s="17"/>
      <c r="AL57" s="72">
        <f t="shared" si="11"/>
        <v>0</v>
      </c>
      <c r="AM57" s="11"/>
      <c r="AN57" s="11"/>
      <c r="AO57" s="72">
        <f t="shared" si="12"/>
        <v>0</v>
      </c>
      <c r="AP57" s="17">
        <v>1130625</v>
      </c>
      <c r="AQ57" s="17">
        <v>1130625</v>
      </c>
      <c r="AR57" s="72">
        <f t="shared" si="13"/>
        <v>0</v>
      </c>
      <c r="AS57" s="17"/>
      <c r="AT57" s="17"/>
      <c r="AU57" s="72">
        <f t="shared" si="14"/>
        <v>0</v>
      </c>
      <c r="AV57" s="17">
        <v>1130625</v>
      </c>
      <c r="AW57" s="17">
        <v>1130625</v>
      </c>
      <c r="AX57" s="72">
        <f t="shared" si="15"/>
        <v>0</v>
      </c>
      <c r="AY57" s="17"/>
      <c r="AZ57" s="17"/>
      <c r="BA57" s="72">
        <f t="shared" si="16"/>
        <v>0</v>
      </c>
      <c r="BB57" s="17"/>
      <c r="BC57" s="17"/>
      <c r="BD57" s="72">
        <f t="shared" si="17"/>
        <v>0</v>
      </c>
      <c r="BE57" s="17"/>
      <c r="BF57" s="17"/>
      <c r="BG57" s="72">
        <f t="shared" si="18"/>
        <v>0</v>
      </c>
      <c r="BH57" s="17"/>
      <c r="BI57" s="17"/>
      <c r="BJ57" s="72">
        <f t="shared" si="19"/>
        <v>0</v>
      </c>
      <c r="BK57" s="17">
        <v>1130625</v>
      </c>
      <c r="BL57" s="17">
        <v>1130625</v>
      </c>
      <c r="BM57" s="72">
        <f t="shared" si="20"/>
        <v>0</v>
      </c>
      <c r="BN57" s="15"/>
      <c r="BO57" s="15"/>
      <c r="BP57" s="72">
        <f t="shared" si="21"/>
        <v>0</v>
      </c>
    </row>
    <row r="58" spans="1:68" s="101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3">
        <f t="shared" si="22"/>
        <v>0</v>
      </c>
      <c r="H58" s="74">
        <f t="shared" si="1"/>
        <v>8042220</v>
      </c>
      <c r="I58" s="15"/>
      <c r="J58" s="15"/>
      <c r="K58" s="72">
        <f t="shared" si="2"/>
        <v>0</v>
      </c>
      <c r="L58" s="15">
        <v>8042220</v>
      </c>
      <c r="M58" s="15">
        <v>8042220</v>
      </c>
      <c r="N58" s="72">
        <f t="shared" si="3"/>
        <v>0</v>
      </c>
      <c r="O58" s="17"/>
      <c r="P58" s="17"/>
      <c r="Q58" s="72">
        <f t="shared" si="4"/>
        <v>0</v>
      </c>
      <c r="R58" s="17"/>
      <c r="S58" s="17"/>
      <c r="T58" s="72">
        <f t="shared" si="5"/>
        <v>0</v>
      </c>
      <c r="U58" s="17"/>
      <c r="V58" s="17"/>
      <c r="W58" s="72">
        <f t="shared" si="6"/>
        <v>0</v>
      </c>
      <c r="X58" s="17"/>
      <c r="Y58" s="17"/>
      <c r="Z58" s="72">
        <f t="shared" si="7"/>
        <v>0</v>
      </c>
      <c r="AA58" s="11"/>
      <c r="AB58" s="11"/>
      <c r="AC58" s="72">
        <f t="shared" si="8"/>
        <v>0</v>
      </c>
      <c r="AD58" s="17"/>
      <c r="AE58" s="17"/>
      <c r="AF58" s="72">
        <f t="shared" si="9"/>
        <v>0</v>
      </c>
      <c r="AG58" s="17"/>
      <c r="AH58" s="17"/>
      <c r="AI58" s="68">
        <f t="shared" si="10"/>
        <v>0</v>
      </c>
      <c r="AJ58" s="17"/>
      <c r="AK58" s="17"/>
      <c r="AL58" s="72">
        <f t="shared" si="11"/>
        <v>0</v>
      </c>
      <c r="AM58" s="11"/>
      <c r="AN58" s="11"/>
      <c r="AO58" s="72">
        <f t="shared" si="12"/>
        <v>0</v>
      </c>
      <c r="AP58" s="17"/>
      <c r="AQ58" s="17"/>
      <c r="AR58" s="72">
        <f t="shared" si="13"/>
        <v>0</v>
      </c>
      <c r="AS58" s="17"/>
      <c r="AT58" s="17"/>
      <c r="AU58" s="72">
        <f t="shared" si="14"/>
        <v>0</v>
      </c>
      <c r="AV58" s="17"/>
      <c r="AW58" s="17"/>
      <c r="AX58" s="72">
        <f t="shared" si="15"/>
        <v>0</v>
      </c>
      <c r="AY58" s="17"/>
      <c r="AZ58" s="17"/>
      <c r="BA58" s="72">
        <f t="shared" si="16"/>
        <v>0</v>
      </c>
      <c r="BB58" s="17"/>
      <c r="BC58" s="17"/>
      <c r="BD58" s="72">
        <f t="shared" si="17"/>
        <v>0</v>
      </c>
      <c r="BE58" s="17"/>
      <c r="BF58" s="17"/>
      <c r="BG58" s="72">
        <f t="shared" si="18"/>
        <v>0</v>
      </c>
      <c r="BH58" s="17"/>
      <c r="BI58" s="17"/>
      <c r="BJ58" s="72">
        <f t="shared" si="19"/>
        <v>0</v>
      </c>
      <c r="BK58" s="17"/>
      <c r="BL58" s="17"/>
      <c r="BM58" s="72">
        <f t="shared" si="20"/>
        <v>0</v>
      </c>
      <c r="BN58" s="15"/>
      <c r="BO58" s="15"/>
      <c r="BP58" s="72">
        <f t="shared" si="21"/>
        <v>0</v>
      </c>
    </row>
    <row r="59" spans="1:68" s="101" customFormat="1" ht="30.75" customHeight="1">
      <c r="A59" s="2"/>
      <c r="B59" s="8" t="s">
        <v>119</v>
      </c>
      <c r="C59" s="15">
        <v>16379300</v>
      </c>
      <c r="D59" s="15"/>
      <c r="E59" s="15">
        <v>16379300</v>
      </c>
      <c r="F59" s="15"/>
      <c r="G59" s="93">
        <f t="shared" si="22"/>
        <v>0</v>
      </c>
      <c r="H59" s="74">
        <f t="shared" si="1"/>
        <v>16379300</v>
      </c>
      <c r="I59" s="15"/>
      <c r="J59" s="15"/>
      <c r="K59" s="72">
        <f t="shared" si="2"/>
        <v>0</v>
      </c>
      <c r="L59" s="15">
        <v>16379300</v>
      </c>
      <c r="M59" s="15">
        <v>16379300</v>
      </c>
      <c r="N59" s="72">
        <f t="shared" si="3"/>
        <v>0</v>
      </c>
      <c r="O59" s="17"/>
      <c r="P59" s="17"/>
      <c r="Q59" s="72">
        <f t="shared" si="4"/>
        <v>0</v>
      </c>
      <c r="R59" s="17"/>
      <c r="S59" s="17"/>
      <c r="T59" s="72">
        <f t="shared" si="5"/>
        <v>0</v>
      </c>
      <c r="U59" s="17"/>
      <c r="V59" s="17"/>
      <c r="W59" s="72">
        <f t="shared" si="6"/>
        <v>0</v>
      </c>
      <c r="X59" s="17"/>
      <c r="Y59" s="17"/>
      <c r="Z59" s="72">
        <f t="shared" si="7"/>
        <v>0</v>
      </c>
      <c r="AA59" s="11"/>
      <c r="AB59" s="11"/>
      <c r="AC59" s="72">
        <f t="shared" si="8"/>
        <v>0</v>
      </c>
      <c r="AD59" s="17"/>
      <c r="AE59" s="17"/>
      <c r="AF59" s="72">
        <f t="shared" si="9"/>
        <v>0</v>
      </c>
      <c r="AG59" s="17"/>
      <c r="AH59" s="17"/>
      <c r="AI59" s="68">
        <f t="shared" si="10"/>
        <v>0</v>
      </c>
      <c r="AJ59" s="17"/>
      <c r="AK59" s="17"/>
      <c r="AL59" s="72">
        <f t="shared" si="11"/>
        <v>0</v>
      </c>
      <c r="AM59" s="11"/>
      <c r="AN59" s="11"/>
      <c r="AO59" s="72">
        <f t="shared" si="12"/>
        <v>0</v>
      </c>
      <c r="AP59" s="17"/>
      <c r="AQ59" s="17"/>
      <c r="AR59" s="72">
        <f t="shared" si="13"/>
        <v>0</v>
      </c>
      <c r="AS59" s="17"/>
      <c r="AT59" s="17"/>
      <c r="AU59" s="72">
        <f t="shared" si="14"/>
        <v>0</v>
      </c>
      <c r="AV59" s="17"/>
      <c r="AW59" s="17"/>
      <c r="AX59" s="72">
        <f t="shared" si="15"/>
        <v>0</v>
      </c>
      <c r="AY59" s="17"/>
      <c r="AZ59" s="17"/>
      <c r="BA59" s="72">
        <f t="shared" si="16"/>
        <v>0</v>
      </c>
      <c r="BB59" s="17"/>
      <c r="BC59" s="17"/>
      <c r="BD59" s="72">
        <f t="shared" si="17"/>
        <v>0</v>
      </c>
      <c r="BE59" s="17"/>
      <c r="BF59" s="17"/>
      <c r="BG59" s="72">
        <f t="shared" si="18"/>
        <v>0</v>
      </c>
      <c r="BH59" s="17"/>
      <c r="BI59" s="17"/>
      <c r="BJ59" s="72">
        <f t="shared" si="19"/>
        <v>0</v>
      </c>
      <c r="BK59" s="17"/>
      <c r="BL59" s="17"/>
      <c r="BM59" s="72">
        <f t="shared" si="20"/>
        <v>0</v>
      </c>
      <c r="BN59" s="15"/>
      <c r="BO59" s="15"/>
      <c r="BP59" s="72">
        <f t="shared" si="21"/>
        <v>0</v>
      </c>
    </row>
    <row r="60" spans="1:68" s="101" customFormat="1" ht="30.75" customHeight="1">
      <c r="A60" s="2"/>
      <c r="B60" s="8" t="s">
        <v>120</v>
      </c>
      <c r="C60" s="15">
        <v>13579000</v>
      </c>
      <c r="D60" s="15"/>
      <c r="E60" s="15">
        <v>13579000</v>
      </c>
      <c r="F60" s="15"/>
      <c r="G60" s="93">
        <f t="shared" si="22"/>
        <v>0</v>
      </c>
      <c r="H60" s="74">
        <f t="shared" si="1"/>
        <v>13579000</v>
      </c>
      <c r="I60" s="15"/>
      <c r="J60" s="15"/>
      <c r="K60" s="72">
        <f t="shared" si="2"/>
        <v>0</v>
      </c>
      <c r="L60" s="15">
        <v>13579000</v>
      </c>
      <c r="M60" s="15">
        <v>13579000</v>
      </c>
      <c r="N60" s="72">
        <f t="shared" si="3"/>
        <v>0</v>
      </c>
      <c r="O60" s="17"/>
      <c r="P60" s="17"/>
      <c r="Q60" s="72">
        <f t="shared" si="4"/>
        <v>0</v>
      </c>
      <c r="R60" s="17"/>
      <c r="S60" s="17"/>
      <c r="T60" s="72">
        <f t="shared" si="5"/>
        <v>0</v>
      </c>
      <c r="U60" s="17"/>
      <c r="V60" s="17"/>
      <c r="W60" s="72">
        <f t="shared" si="6"/>
        <v>0</v>
      </c>
      <c r="X60" s="17"/>
      <c r="Y60" s="17"/>
      <c r="Z60" s="72">
        <f t="shared" si="7"/>
        <v>0</v>
      </c>
      <c r="AA60" s="11"/>
      <c r="AB60" s="11"/>
      <c r="AC60" s="72">
        <f t="shared" si="8"/>
        <v>0</v>
      </c>
      <c r="AD60" s="17"/>
      <c r="AE60" s="17"/>
      <c r="AF60" s="72">
        <f t="shared" si="9"/>
        <v>0</v>
      </c>
      <c r="AG60" s="17"/>
      <c r="AH60" s="17"/>
      <c r="AI60" s="68">
        <f t="shared" si="10"/>
        <v>0</v>
      </c>
      <c r="AJ60" s="17"/>
      <c r="AK60" s="17"/>
      <c r="AL60" s="72">
        <f t="shared" si="11"/>
        <v>0</v>
      </c>
      <c r="AM60" s="11"/>
      <c r="AN60" s="11"/>
      <c r="AO60" s="72">
        <f t="shared" si="12"/>
        <v>0</v>
      </c>
      <c r="AP60" s="17"/>
      <c r="AQ60" s="17"/>
      <c r="AR60" s="72">
        <f t="shared" si="13"/>
        <v>0</v>
      </c>
      <c r="AS60" s="17"/>
      <c r="AT60" s="17"/>
      <c r="AU60" s="72">
        <f t="shared" si="14"/>
        <v>0</v>
      </c>
      <c r="AV60" s="17"/>
      <c r="AW60" s="17"/>
      <c r="AX60" s="72">
        <f t="shared" si="15"/>
        <v>0</v>
      </c>
      <c r="AY60" s="17"/>
      <c r="AZ60" s="17"/>
      <c r="BA60" s="72">
        <f t="shared" si="16"/>
        <v>0</v>
      </c>
      <c r="BB60" s="17"/>
      <c r="BC60" s="17"/>
      <c r="BD60" s="72">
        <f t="shared" si="17"/>
        <v>0</v>
      </c>
      <c r="BE60" s="17"/>
      <c r="BF60" s="17"/>
      <c r="BG60" s="72">
        <f t="shared" si="18"/>
        <v>0</v>
      </c>
      <c r="BH60" s="17"/>
      <c r="BI60" s="17"/>
      <c r="BJ60" s="72">
        <f t="shared" si="19"/>
        <v>0</v>
      </c>
      <c r="BK60" s="17"/>
      <c r="BL60" s="17"/>
      <c r="BM60" s="72">
        <f t="shared" si="20"/>
        <v>0</v>
      </c>
      <c r="BN60" s="15"/>
      <c r="BO60" s="15"/>
      <c r="BP60" s="72">
        <f t="shared" si="21"/>
        <v>0</v>
      </c>
    </row>
    <row r="61" spans="1:68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2"/>
        <v>0</v>
      </c>
      <c r="H61" s="74">
        <f t="shared" si="1"/>
        <v>0</v>
      </c>
      <c r="I61" s="15"/>
      <c r="J61" s="15"/>
      <c r="K61" s="72">
        <f t="shared" si="2"/>
        <v>0</v>
      </c>
      <c r="L61" s="17"/>
      <c r="M61" s="17"/>
      <c r="N61" s="72">
        <f t="shared" si="3"/>
        <v>0</v>
      </c>
      <c r="O61" s="17"/>
      <c r="P61" s="17"/>
      <c r="Q61" s="72">
        <f t="shared" si="4"/>
        <v>0</v>
      </c>
      <c r="R61" s="17"/>
      <c r="S61" s="17"/>
      <c r="T61" s="72">
        <f t="shared" si="5"/>
        <v>0</v>
      </c>
      <c r="U61" s="17"/>
      <c r="V61" s="17"/>
      <c r="W61" s="72">
        <f t="shared" si="6"/>
        <v>0</v>
      </c>
      <c r="X61" s="17"/>
      <c r="Y61" s="17"/>
      <c r="Z61" s="72">
        <f t="shared" si="7"/>
        <v>0</v>
      </c>
      <c r="AA61" s="11"/>
      <c r="AB61" s="11"/>
      <c r="AC61" s="72">
        <f t="shared" si="8"/>
        <v>0</v>
      </c>
      <c r="AD61" s="17"/>
      <c r="AE61" s="17"/>
      <c r="AF61" s="72">
        <f t="shared" si="9"/>
        <v>0</v>
      </c>
      <c r="AG61" s="17"/>
      <c r="AH61" s="17"/>
      <c r="AI61" s="68">
        <f t="shared" si="10"/>
        <v>0</v>
      </c>
      <c r="AJ61" s="17"/>
      <c r="AK61" s="17"/>
      <c r="AL61" s="72">
        <f t="shared" si="11"/>
        <v>0</v>
      </c>
      <c r="AM61" s="11"/>
      <c r="AN61" s="11"/>
      <c r="AO61" s="72">
        <f t="shared" si="12"/>
        <v>0</v>
      </c>
      <c r="AP61" s="17"/>
      <c r="AQ61" s="17"/>
      <c r="AR61" s="72">
        <f t="shared" si="13"/>
        <v>0</v>
      </c>
      <c r="AS61" s="17"/>
      <c r="AT61" s="17"/>
      <c r="AU61" s="72">
        <f t="shared" si="14"/>
        <v>0</v>
      </c>
      <c r="AV61" s="17"/>
      <c r="AW61" s="17"/>
      <c r="AX61" s="72">
        <f t="shared" si="15"/>
        <v>0</v>
      </c>
      <c r="AY61" s="17"/>
      <c r="AZ61" s="17"/>
      <c r="BA61" s="72">
        <f t="shared" si="16"/>
        <v>0</v>
      </c>
      <c r="BB61" s="17"/>
      <c r="BC61" s="17"/>
      <c r="BD61" s="72">
        <f t="shared" si="17"/>
        <v>0</v>
      </c>
      <c r="BE61" s="17"/>
      <c r="BF61" s="17"/>
      <c r="BG61" s="72">
        <f t="shared" si="18"/>
        <v>0</v>
      </c>
      <c r="BH61" s="17"/>
      <c r="BI61" s="17"/>
      <c r="BJ61" s="72">
        <f t="shared" si="19"/>
        <v>0</v>
      </c>
      <c r="BK61" s="17"/>
      <c r="BL61" s="17"/>
      <c r="BM61" s="72">
        <f t="shared" si="20"/>
        <v>0</v>
      </c>
      <c r="BN61" s="15"/>
      <c r="BO61" s="15"/>
      <c r="BP61" s="72">
        <f t="shared" si="21"/>
        <v>0</v>
      </c>
    </row>
    <row r="62" spans="1:68" s="101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3">
        <f t="shared" si="22"/>
        <v>0</v>
      </c>
      <c r="H62" s="74">
        <f t="shared" si="1"/>
        <v>100000000</v>
      </c>
      <c r="I62" s="15"/>
      <c r="J62" s="15"/>
      <c r="K62" s="72">
        <f t="shared" si="2"/>
        <v>0</v>
      </c>
      <c r="L62" s="17"/>
      <c r="M62" s="17"/>
      <c r="N62" s="72">
        <f t="shared" si="3"/>
        <v>0</v>
      </c>
      <c r="O62" s="15">
        <v>100000000</v>
      </c>
      <c r="P62" s="15">
        <v>100000000</v>
      </c>
      <c r="Q62" s="72">
        <f t="shared" si="4"/>
        <v>0</v>
      </c>
      <c r="R62" s="17"/>
      <c r="S62" s="17"/>
      <c r="T62" s="72">
        <f t="shared" si="5"/>
        <v>0</v>
      </c>
      <c r="U62" s="17"/>
      <c r="V62" s="17"/>
      <c r="W62" s="72">
        <f t="shared" si="6"/>
        <v>0</v>
      </c>
      <c r="X62" s="17"/>
      <c r="Y62" s="17"/>
      <c r="Z62" s="72">
        <f t="shared" si="7"/>
        <v>0</v>
      </c>
      <c r="AA62" s="11"/>
      <c r="AB62" s="11"/>
      <c r="AC62" s="72">
        <f t="shared" si="8"/>
        <v>0</v>
      </c>
      <c r="AD62" s="17"/>
      <c r="AE62" s="17"/>
      <c r="AF62" s="72">
        <f t="shared" si="9"/>
        <v>0</v>
      </c>
      <c r="AG62" s="17"/>
      <c r="AH62" s="17"/>
      <c r="AI62" s="68">
        <f t="shared" si="10"/>
        <v>0</v>
      </c>
      <c r="AJ62" s="17"/>
      <c r="AK62" s="17"/>
      <c r="AL62" s="72">
        <f t="shared" si="11"/>
        <v>0</v>
      </c>
      <c r="AM62" s="11"/>
      <c r="AN62" s="11"/>
      <c r="AO62" s="72">
        <f t="shared" si="12"/>
        <v>0</v>
      </c>
      <c r="AP62" s="17"/>
      <c r="AQ62" s="17"/>
      <c r="AR62" s="72">
        <f t="shared" si="13"/>
        <v>0</v>
      </c>
      <c r="AS62" s="17"/>
      <c r="AT62" s="17"/>
      <c r="AU62" s="72">
        <f t="shared" si="14"/>
        <v>0</v>
      </c>
      <c r="AV62" s="17"/>
      <c r="AW62" s="17"/>
      <c r="AX62" s="72">
        <f t="shared" si="15"/>
        <v>0</v>
      </c>
      <c r="AY62" s="17"/>
      <c r="AZ62" s="17"/>
      <c r="BA62" s="72">
        <f t="shared" si="16"/>
        <v>0</v>
      </c>
      <c r="BB62" s="17"/>
      <c r="BC62" s="17"/>
      <c r="BD62" s="72">
        <f t="shared" si="17"/>
        <v>0</v>
      </c>
      <c r="BE62" s="17"/>
      <c r="BF62" s="17"/>
      <c r="BG62" s="72">
        <f t="shared" si="18"/>
        <v>0</v>
      </c>
      <c r="BH62" s="17"/>
      <c r="BI62" s="17"/>
      <c r="BJ62" s="72">
        <f t="shared" si="19"/>
        <v>0</v>
      </c>
      <c r="BK62" s="17"/>
      <c r="BL62" s="17"/>
      <c r="BM62" s="72">
        <f t="shared" si="20"/>
        <v>0</v>
      </c>
      <c r="BN62" s="15"/>
      <c r="BO62" s="15"/>
      <c r="BP62" s="72">
        <f t="shared" si="21"/>
        <v>0</v>
      </c>
    </row>
    <row r="63" spans="1:68" s="101" customFormat="1" ht="45.75" customHeight="1">
      <c r="A63" s="2"/>
      <c r="B63" s="8" t="s">
        <v>123</v>
      </c>
      <c r="C63" s="15">
        <v>825000000</v>
      </c>
      <c r="D63" s="15"/>
      <c r="E63" s="15"/>
      <c r="F63" s="15"/>
      <c r="G63" s="93">
        <f t="shared" si="22"/>
        <v>-825000000</v>
      </c>
      <c r="H63" s="74">
        <f t="shared" si="1"/>
        <v>0</v>
      </c>
      <c r="I63" s="15">
        <v>825000000</v>
      </c>
      <c r="J63" s="15"/>
      <c r="K63" s="72">
        <f t="shared" si="2"/>
        <v>-825000000</v>
      </c>
      <c r="L63" s="17"/>
      <c r="M63" s="17"/>
      <c r="N63" s="72">
        <f t="shared" si="3"/>
        <v>0</v>
      </c>
      <c r="O63" s="17"/>
      <c r="P63" s="17"/>
      <c r="Q63" s="72">
        <f t="shared" si="4"/>
        <v>0</v>
      </c>
      <c r="R63" s="17"/>
      <c r="S63" s="17"/>
      <c r="T63" s="72">
        <f t="shared" si="5"/>
        <v>0</v>
      </c>
      <c r="U63" s="17"/>
      <c r="V63" s="17"/>
      <c r="W63" s="72">
        <f t="shared" si="6"/>
        <v>0</v>
      </c>
      <c r="X63" s="17"/>
      <c r="Y63" s="17"/>
      <c r="Z63" s="72">
        <f t="shared" si="7"/>
        <v>0</v>
      </c>
      <c r="AA63" s="11"/>
      <c r="AB63" s="11"/>
      <c r="AC63" s="72">
        <f t="shared" si="8"/>
        <v>0</v>
      </c>
      <c r="AD63" s="17"/>
      <c r="AE63" s="17"/>
      <c r="AF63" s="72">
        <f t="shared" si="9"/>
        <v>0</v>
      </c>
      <c r="AG63" s="17"/>
      <c r="AH63" s="17"/>
      <c r="AI63" s="68">
        <f t="shared" si="10"/>
        <v>0</v>
      </c>
      <c r="AJ63" s="17"/>
      <c r="AK63" s="17"/>
      <c r="AL63" s="72">
        <f t="shared" si="11"/>
        <v>0</v>
      </c>
      <c r="AM63" s="11"/>
      <c r="AN63" s="11"/>
      <c r="AO63" s="72">
        <f t="shared" si="12"/>
        <v>0</v>
      </c>
      <c r="AP63" s="17"/>
      <c r="AQ63" s="17"/>
      <c r="AR63" s="72">
        <f t="shared" si="13"/>
        <v>0</v>
      </c>
      <c r="AS63" s="17"/>
      <c r="AT63" s="17"/>
      <c r="AU63" s="72">
        <f t="shared" si="14"/>
        <v>0</v>
      </c>
      <c r="AV63" s="17"/>
      <c r="AW63" s="17"/>
      <c r="AX63" s="72">
        <f t="shared" si="15"/>
        <v>0</v>
      </c>
      <c r="AY63" s="17"/>
      <c r="AZ63" s="17"/>
      <c r="BA63" s="72">
        <f t="shared" si="16"/>
        <v>0</v>
      </c>
      <c r="BB63" s="17"/>
      <c r="BC63" s="17"/>
      <c r="BD63" s="72">
        <f t="shared" si="17"/>
        <v>0</v>
      </c>
      <c r="BE63" s="17"/>
      <c r="BF63" s="17"/>
      <c r="BG63" s="72">
        <f t="shared" si="18"/>
        <v>0</v>
      </c>
      <c r="BH63" s="17"/>
      <c r="BI63" s="17"/>
      <c r="BJ63" s="72">
        <f t="shared" si="19"/>
        <v>0</v>
      </c>
      <c r="BK63" s="17"/>
      <c r="BL63" s="17"/>
      <c r="BM63" s="72">
        <f t="shared" si="20"/>
        <v>0</v>
      </c>
      <c r="BN63" s="15"/>
      <c r="BO63" s="15"/>
      <c r="BP63" s="72">
        <f t="shared" si="21"/>
        <v>0</v>
      </c>
    </row>
    <row r="64" spans="1:68" s="101" customFormat="1" ht="15.75" customHeight="1">
      <c r="A64" s="2"/>
      <c r="B64" s="8" t="s">
        <v>124</v>
      </c>
      <c r="C64" s="15">
        <v>239829164</v>
      </c>
      <c r="D64" s="15"/>
      <c r="E64" s="15">
        <v>239750332</v>
      </c>
      <c r="F64" s="15"/>
      <c r="G64" s="93">
        <f t="shared" si="22"/>
        <v>-78832</v>
      </c>
      <c r="H64" s="74">
        <f t="shared" si="1"/>
        <v>239750332</v>
      </c>
      <c r="I64" s="15">
        <v>129787378</v>
      </c>
      <c r="J64" s="15">
        <v>129782546</v>
      </c>
      <c r="K64" s="72">
        <f t="shared" si="2"/>
        <v>-4832</v>
      </c>
      <c r="L64" s="17">
        <v>42138968</v>
      </c>
      <c r="M64" s="17">
        <v>42138968</v>
      </c>
      <c r="N64" s="72">
        <f t="shared" si="3"/>
        <v>0</v>
      </c>
      <c r="O64" s="17">
        <v>10294871</v>
      </c>
      <c r="P64" s="17">
        <v>10294871</v>
      </c>
      <c r="Q64" s="72">
        <f t="shared" si="4"/>
        <v>0</v>
      </c>
      <c r="R64" s="17">
        <v>2607699</v>
      </c>
      <c r="S64" s="17">
        <v>2607699</v>
      </c>
      <c r="T64" s="72">
        <f t="shared" si="5"/>
        <v>0</v>
      </c>
      <c r="U64" s="17">
        <v>4949221</v>
      </c>
      <c r="V64" s="17">
        <v>4949221</v>
      </c>
      <c r="W64" s="72">
        <f t="shared" si="6"/>
        <v>0</v>
      </c>
      <c r="X64" s="17">
        <v>5951541</v>
      </c>
      <c r="Y64" s="17">
        <v>5951541</v>
      </c>
      <c r="Z64" s="72">
        <f t="shared" si="7"/>
        <v>0</v>
      </c>
      <c r="AA64" s="11">
        <v>10179962</v>
      </c>
      <c r="AB64" s="11">
        <v>10179962</v>
      </c>
      <c r="AC64" s="72">
        <f t="shared" si="8"/>
        <v>0</v>
      </c>
      <c r="AD64" s="17">
        <v>715788</v>
      </c>
      <c r="AE64" s="17">
        <v>715788</v>
      </c>
      <c r="AF64" s="72">
        <f t="shared" si="9"/>
        <v>0</v>
      </c>
      <c r="AG64" s="17">
        <v>2020025</v>
      </c>
      <c r="AH64" s="17">
        <v>2020025</v>
      </c>
      <c r="AI64" s="68">
        <f t="shared" si="10"/>
        <v>0</v>
      </c>
      <c r="AJ64" s="17">
        <v>2136748</v>
      </c>
      <c r="AK64" s="17">
        <v>2136748</v>
      </c>
      <c r="AL64" s="72">
        <f t="shared" si="11"/>
        <v>0</v>
      </c>
      <c r="AM64" s="11">
        <v>7329783</v>
      </c>
      <c r="AN64" s="11">
        <v>7255783</v>
      </c>
      <c r="AO64" s="72">
        <f t="shared" si="12"/>
        <v>-74000</v>
      </c>
      <c r="AP64" s="17"/>
      <c r="AQ64" s="17"/>
      <c r="AR64" s="72">
        <f t="shared" si="13"/>
        <v>0</v>
      </c>
      <c r="AS64" s="17"/>
      <c r="AT64" s="17"/>
      <c r="AU64" s="72">
        <f t="shared" si="14"/>
        <v>0</v>
      </c>
      <c r="AV64" s="17">
        <v>1069909</v>
      </c>
      <c r="AW64" s="17">
        <v>1069909</v>
      </c>
      <c r="AX64" s="72">
        <f t="shared" si="15"/>
        <v>0</v>
      </c>
      <c r="AY64" s="17">
        <v>3060000</v>
      </c>
      <c r="AZ64" s="17">
        <v>3060000</v>
      </c>
      <c r="BA64" s="72">
        <f t="shared" si="16"/>
        <v>0</v>
      </c>
      <c r="BB64" s="17">
        <v>499940</v>
      </c>
      <c r="BC64" s="17">
        <v>499940</v>
      </c>
      <c r="BD64" s="72">
        <f t="shared" si="17"/>
        <v>0</v>
      </c>
      <c r="BE64" s="17">
        <v>777601</v>
      </c>
      <c r="BF64" s="17">
        <v>777601</v>
      </c>
      <c r="BG64" s="72">
        <f t="shared" si="18"/>
        <v>0</v>
      </c>
      <c r="BH64" s="17">
        <v>3584127</v>
      </c>
      <c r="BI64" s="17">
        <v>3584127</v>
      </c>
      <c r="BJ64" s="72">
        <f t="shared" si="19"/>
        <v>0</v>
      </c>
      <c r="BK64" s="17">
        <v>2894427</v>
      </c>
      <c r="BL64" s="17">
        <v>2894427</v>
      </c>
      <c r="BM64" s="72">
        <f t="shared" si="20"/>
        <v>0</v>
      </c>
      <c r="BN64" s="17">
        <v>9831176</v>
      </c>
      <c r="BO64" s="17">
        <v>9831176</v>
      </c>
      <c r="BP64" s="72">
        <f t="shared" si="21"/>
        <v>0</v>
      </c>
    </row>
    <row r="65" spans="1:68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15">
        <v>404817600</v>
      </c>
      <c r="F65" s="15">
        <v>404817600</v>
      </c>
      <c r="G65" s="93">
        <f t="shared" si="22"/>
        <v>-9533175</v>
      </c>
      <c r="H65" s="74">
        <f t="shared" si="1"/>
        <v>0</v>
      </c>
      <c r="I65" s="15"/>
      <c r="J65" s="15"/>
      <c r="K65" s="72">
        <f t="shared" si="2"/>
        <v>0</v>
      </c>
      <c r="L65" s="17"/>
      <c r="M65" s="17"/>
      <c r="N65" s="72">
        <f t="shared" si="3"/>
        <v>0</v>
      </c>
      <c r="O65" s="17"/>
      <c r="P65" s="17"/>
      <c r="Q65" s="72">
        <f t="shared" si="4"/>
        <v>0</v>
      </c>
      <c r="R65" s="17"/>
      <c r="S65" s="17"/>
      <c r="T65" s="72">
        <f t="shared" si="5"/>
        <v>0</v>
      </c>
      <c r="U65" s="17"/>
      <c r="V65" s="17"/>
      <c r="W65" s="72">
        <f t="shared" si="6"/>
        <v>0</v>
      </c>
      <c r="X65" s="17"/>
      <c r="Y65" s="17"/>
      <c r="Z65" s="72">
        <f t="shared" si="7"/>
        <v>0</v>
      </c>
      <c r="AA65" s="11"/>
      <c r="AB65" s="11"/>
      <c r="AC65" s="72">
        <f t="shared" si="8"/>
        <v>0</v>
      </c>
      <c r="AD65" s="17"/>
      <c r="AE65" s="17"/>
      <c r="AF65" s="72">
        <f t="shared" si="9"/>
        <v>0</v>
      </c>
      <c r="AG65" s="17"/>
      <c r="AH65" s="17"/>
      <c r="AI65" s="68">
        <f t="shared" si="10"/>
        <v>0</v>
      </c>
      <c r="AJ65" s="17"/>
      <c r="AK65" s="17"/>
      <c r="AL65" s="72">
        <f t="shared" si="11"/>
        <v>0</v>
      </c>
      <c r="AM65" s="11"/>
      <c r="AN65" s="11"/>
      <c r="AO65" s="72">
        <f t="shared" si="12"/>
        <v>0</v>
      </c>
      <c r="AP65" s="17"/>
      <c r="AQ65" s="17"/>
      <c r="AR65" s="72">
        <f t="shared" si="13"/>
        <v>0</v>
      </c>
      <c r="AS65" s="17"/>
      <c r="AT65" s="17"/>
      <c r="AU65" s="72">
        <f t="shared" si="14"/>
        <v>0</v>
      </c>
      <c r="AV65" s="17"/>
      <c r="AW65" s="17"/>
      <c r="AX65" s="72">
        <f t="shared" si="15"/>
        <v>0</v>
      </c>
      <c r="AY65" s="17"/>
      <c r="AZ65" s="17"/>
      <c r="BA65" s="72">
        <f t="shared" si="16"/>
        <v>0</v>
      </c>
      <c r="BB65" s="17"/>
      <c r="BC65" s="17"/>
      <c r="BD65" s="72">
        <f t="shared" si="17"/>
        <v>0</v>
      </c>
      <c r="BE65" s="17"/>
      <c r="BF65" s="17"/>
      <c r="BG65" s="72">
        <f t="shared" si="18"/>
        <v>0</v>
      </c>
      <c r="BH65" s="17"/>
      <c r="BI65" s="17"/>
      <c r="BJ65" s="72">
        <f t="shared" si="19"/>
        <v>0</v>
      </c>
      <c r="BK65" s="17"/>
      <c r="BL65" s="17"/>
      <c r="BM65" s="72">
        <f t="shared" si="20"/>
        <v>0</v>
      </c>
      <c r="BN65" s="15"/>
      <c r="BO65" s="15"/>
      <c r="BP65" s="72">
        <f t="shared" si="21"/>
        <v>0</v>
      </c>
    </row>
    <row r="66" spans="1:68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2"/>
        <v>0</v>
      </c>
      <c r="H66" s="74">
        <f t="shared" si="1"/>
        <v>0</v>
      </c>
      <c r="I66" s="15"/>
      <c r="J66" s="15"/>
      <c r="K66" s="72">
        <f t="shared" si="2"/>
        <v>0</v>
      </c>
      <c r="L66" s="17"/>
      <c r="M66" s="17"/>
      <c r="N66" s="72">
        <f t="shared" si="3"/>
        <v>0</v>
      </c>
      <c r="O66" s="17"/>
      <c r="P66" s="17"/>
      <c r="Q66" s="72">
        <f t="shared" si="4"/>
        <v>0</v>
      </c>
      <c r="R66" s="17"/>
      <c r="S66" s="17"/>
      <c r="T66" s="72">
        <f t="shared" si="5"/>
        <v>0</v>
      </c>
      <c r="U66" s="17"/>
      <c r="V66" s="17"/>
      <c r="W66" s="72">
        <f t="shared" si="6"/>
        <v>0</v>
      </c>
      <c r="X66" s="17"/>
      <c r="Y66" s="17"/>
      <c r="Z66" s="72">
        <f t="shared" si="7"/>
        <v>0</v>
      </c>
      <c r="AA66" s="11"/>
      <c r="AB66" s="11"/>
      <c r="AC66" s="72">
        <f t="shared" si="8"/>
        <v>0</v>
      </c>
      <c r="AD66" s="17"/>
      <c r="AE66" s="17"/>
      <c r="AF66" s="72">
        <f t="shared" si="9"/>
        <v>0</v>
      </c>
      <c r="AG66" s="17"/>
      <c r="AH66" s="17"/>
      <c r="AI66" s="68">
        <f t="shared" si="10"/>
        <v>0</v>
      </c>
      <c r="AJ66" s="17"/>
      <c r="AK66" s="17"/>
      <c r="AL66" s="72">
        <f t="shared" si="11"/>
        <v>0</v>
      </c>
      <c r="AM66" s="11"/>
      <c r="AN66" s="11"/>
      <c r="AO66" s="72">
        <f t="shared" si="12"/>
        <v>0</v>
      </c>
      <c r="AP66" s="17"/>
      <c r="AQ66" s="17"/>
      <c r="AR66" s="72">
        <f t="shared" si="13"/>
        <v>0</v>
      </c>
      <c r="AS66" s="17"/>
      <c r="AT66" s="17"/>
      <c r="AU66" s="72">
        <f t="shared" si="14"/>
        <v>0</v>
      </c>
      <c r="AV66" s="17"/>
      <c r="AW66" s="17"/>
      <c r="AX66" s="72">
        <f t="shared" si="15"/>
        <v>0</v>
      </c>
      <c r="AY66" s="17"/>
      <c r="AZ66" s="17"/>
      <c r="BA66" s="72">
        <f t="shared" si="16"/>
        <v>0</v>
      </c>
      <c r="BB66" s="17"/>
      <c r="BC66" s="17"/>
      <c r="BD66" s="72">
        <f t="shared" si="17"/>
        <v>0</v>
      </c>
      <c r="BE66" s="17"/>
      <c r="BF66" s="17"/>
      <c r="BG66" s="72">
        <f t="shared" si="18"/>
        <v>0</v>
      </c>
      <c r="BH66" s="17"/>
      <c r="BI66" s="17"/>
      <c r="BJ66" s="72">
        <f t="shared" si="19"/>
        <v>0</v>
      </c>
      <c r="BK66" s="17"/>
      <c r="BL66" s="17"/>
      <c r="BM66" s="72">
        <f t="shared" si="20"/>
        <v>0</v>
      </c>
      <c r="BN66" s="15"/>
      <c r="BO66" s="15"/>
      <c r="BP66" s="72">
        <f t="shared" si="21"/>
        <v>0</v>
      </c>
    </row>
    <row r="67" spans="1:68" s="101" customFormat="1" ht="30.75" customHeight="1">
      <c r="A67" s="2"/>
      <c r="B67" s="8" t="s">
        <v>131</v>
      </c>
      <c r="C67" s="15"/>
      <c r="D67" s="15"/>
      <c r="E67" s="15"/>
      <c r="F67" s="15"/>
      <c r="G67" s="93">
        <f t="shared" si="22"/>
        <v>0</v>
      </c>
      <c r="H67" s="74">
        <f t="shared" si="1"/>
        <v>0</v>
      </c>
      <c r="I67" s="15"/>
      <c r="J67" s="15"/>
      <c r="K67" s="72">
        <f t="shared" si="2"/>
        <v>0</v>
      </c>
      <c r="L67" s="17"/>
      <c r="M67" s="17"/>
      <c r="N67" s="72">
        <f t="shared" si="3"/>
        <v>0</v>
      </c>
      <c r="O67" s="17"/>
      <c r="P67" s="17"/>
      <c r="Q67" s="72">
        <f t="shared" si="4"/>
        <v>0</v>
      </c>
      <c r="R67" s="17"/>
      <c r="S67" s="17"/>
      <c r="T67" s="72">
        <f t="shared" si="5"/>
        <v>0</v>
      </c>
      <c r="U67" s="17"/>
      <c r="V67" s="17"/>
      <c r="W67" s="72">
        <f t="shared" si="6"/>
        <v>0</v>
      </c>
      <c r="X67" s="17"/>
      <c r="Y67" s="17"/>
      <c r="Z67" s="72">
        <f t="shared" si="7"/>
        <v>0</v>
      </c>
      <c r="AA67" s="11"/>
      <c r="AB67" s="11"/>
      <c r="AC67" s="72">
        <f t="shared" si="8"/>
        <v>0</v>
      </c>
      <c r="AD67" s="17"/>
      <c r="AE67" s="17"/>
      <c r="AF67" s="72">
        <f t="shared" si="9"/>
        <v>0</v>
      </c>
      <c r="AG67" s="17"/>
      <c r="AH67" s="17"/>
      <c r="AI67" s="68">
        <f t="shared" si="10"/>
        <v>0</v>
      </c>
      <c r="AJ67" s="17"/>
      <c r="AK67" s="17"/>
      <c r="AL67" s="72">
        <f t="shared" si="11"/>
        <v>0</v>
      </c>
      <c r="AM67" s="11"/>
      <c r="AN67" s="11"/>
      <c r="AO67" s="72">
        <f t="shared" si="12"/>
        <v>0</v>
      </c>
      <c r="AP67" s="17"/>
      <c r="AQ67" s="17"/>
      <c r="AR67" s="72">
        <f t="shared" si="13"/>
        <v>0</v>
      </c>
      <c r="AS67" s="17"/>
      <c r="AT67" s="17"/>
      <c r="AU67" s="72">
        <f t="shared" si="14"/>
        <v>0</v>
      </c>
      <c r="AV67" s="17"/>
      <c r="AW67" s="17"/>
      <c r="AX67" s="72">
        <f t="shared" si="15"/>
        <v>0</v>
      </c>
      <c r="AY67" s="17"/>
      <c r="AZ67" s="17"/>
      <c r="BA67" s="72">
        <f t="shared" si="16"/>
        <v>0</v>
      </c>
      <c r="BB67" s="17"/>
      <c r="BC67" s="17"/>
      <c r="BD67" s="72">
        <f t="shared" si="17"/>
        <v>0</v>
      </c>
      <c r="BE67" s="17"/>
      <c r="BF67" s="17"/>
      <c r="BG67" s="72">
        <f t="shared" si="18"/>
        <v>0</v>
      </c>
      <c r="BH67" s="17"/>
      <c r="BI67" s="17"/>
      <c r="BJ67" s="72">
        <f t="shared" si="19"/>
        <v>0</v>
      </c>
      <c r="BK67" s="17"/>
      <c r="BL67" s="17"/>
      <c r="BM67" s="72">
        <f t="shared" si="20"/>
        <v>0</v>
      </c>
      <c r="BN67" s="15"/>
      <c r="BO67" s="15"/>
      <c r="BP67" s="72">
        <f t="shared" si="21"/>
        <v>0</v>
      </c>
    </row>
    <row r="68" spans="1:68" s="101" customFormat="1" ht="30.75" customHeight="1">
      <c r="A68" s="2"/>
      <c r="B68" s="8" t="s">
        <v>132</v>
      </c>
      <c r="C68" s="15">
        <v>194714100</v>
      </c>
      <c r="D68" s="15"/>
      <c r="E68" s="15">
        <v>194714100</v>
      </c>
      <c r="F68" s="15"/>
      <c r="G68" s="93">
        <f t="shared" si="22"/>
        <v>0</v>
      </c>
      <c r="H68" s="74">
        <f t="shared" si="1"/>
        <v>194714100</v>
      </c>
      <c r="I68" s="15"/>
      <c r="J68" s="15"/>
      <c r="K68" s="72">
        <f t="shared" si="2"/>
        <v>0</v>
      </c>
      <c r="L68" s="17"/>
      <c r="M68" s="17"/>
      <c r="N68" s="72">
        <f t="shared" si="3"/>
        <v>0</v>
      </c>
      <c r="O68" s="17"/>
      <c r="P68" s="17"/>
      <c r="Q68" s="72">
        <f t="shared" si="4"/>
        <v>0</v>
      </c>
      <c r="R68" s="17"/>
      <c r="S68" s="17"/>
      <c r="T68" s="72">
        <f t="shared" si="5"/>
        <v>0</v>
      </c>
      <c r="U68" s="17"/>
      <c r="V68" s="17"/>
      <c r="W68" s="72">
        <f t="shared" si="6"/>
        <v>0</v>
      </c>
      <c r="X68" s="17"/>
      <c r="Y68" s="17"/>
      <c r="Z68" s="72">
        <f t="shared" si="7"/>
        <v>0</v>
      </c>
      <c r="AA68" s="11"/>
      <c r="AB68" s="11"/>
      <c r="AC68" s="72">
        <f t="shared" si="8"/>
        <v>0</v>
      </c>
      <c r="AD68" s="17"/>
      <c r="AE68" s="17"/>
      <c r="AF68" s="72">
        <f t="shared" si="9"/>
        <v>0</v>
      </c>
      <c r="AG68" s="17"/>
      <c r="AH68" s="17"/>
      <c r="AI68" s="68">
        <f t="shared" si="10"/>
        <v>0</v>
      </c>
      <c r="AJ68" s="17"/>
      <c r="AK68" s="17"/>
      <c r="AL68" s="72">
        <f t="shared" si="11"/>
        <v>0</v>
      </c>
      <c r="AM68" s="11"/>
      <c r="AN68" s="11"/>
      <c r="AO68" s="72">
        <f t="shared" si="12"/>
        <v>0</v>
      </c>
      <c r="AP68" s="17"/>
      <c r="AQ68" s="17"/>
      <c r="AR68" s="72">
        <f t="shared" si="13"/>
        <v>0</v>
      </c>
      <c r="AS68" s="17"/>
      <c r="AT68" s="17"/>
      <c r="AU68" s="72">
        <f t="shared" si="14"/>
        <v>0</v>
      </c>
      <c r="AV68" s="17"/>
      <c r="AW68" s="17"/>
      <c r="AX68" s="72">
        <f>AW68-AV68</f>
        <v>0</v>
      </c>
      <c r="AY68" s="17"/>
      <c r="AZ68" s="17"/>
      <c r="BA68" s="72">
        <f t="shared" si="16"/>
        <v>0</v>
      </c>
      <c r="BB68" s="17"/>
      <c r="BC68" s="17"/>
      <c r="BD68" s="72">
        <f t="shared" si="17"/>
        <v>0</v>
      </c>
      <c r="BE68" s="17"/>
      <c r="BF68" s="17"/>
      <c r="BG68" s="72">
        <f t="shared" si="18"/>
        <v>0</v>
      </c>
      <c r="BH68" s="17"/>
      <c r="BI68" s="17"/>
      <c r="BJ68" s="72">
        <f t="shared" si="19"/>
        <v>0</v>
      </c>
      <c r="BK68" s="17"/>
      <c r="BL68" s="17"/>
      <c r="BM68" s="72">
        <f t="shared" si="20"/>
        <v>0</v>
      </c>
      <c r="BN68" s="15">
        <v>194714100</v>
      </c>
      <c r="BO68" s="15">
        <v>194714100</v>
      </c>
      <c r="BP68" s="72">
        <f t="shared" si="21"/>
        <v>0</v>
      </c>
    </row>
    <row r="69" spans="1:68" s="101" customFormat="1" ht="45.75" customHeight="1">
      <c r="A69" s="2"/>
      <c r="B69" s="8" t="s">
        <v>135</v>
      </c>
      <c r="C69" s="164">
        <v>500000</v>
      </c>
      <c r="D69" s="15">
        <v>500000</v>
      </c>
      <c r="E69" s="164">
        <v>500000</v>
      </c>
      <c r="F69" s="15">
        <v>500000</v>
      </c>
      <c r="G69" s="93">
        <f t="shared" si="22"/>
        <v>0</v>
      </c>
      <c r="H69" s="74">
        <f t="shared" si="1"/>
        <v>0</v>
      </c>
      <c r="I69" s="15"/>
      <c r="J69" s="15"/>
      <c r="K69" s="72">
        <f t="shared" si="2"/>
        <v>0</v>
      </c>
      <c r="L69" s="17"/>
      <c r="M69" s="17"/>
      <c r="N69" s="72">
        <f t="shared" si="3"/>
        <v>0</v>
      </c>
      <c r="O69" s="17"/>
      <c r="P69" s="17"/>
      <c r="Q69" s="72">
        <f t="shared" si="4"/>
        <v>0</v>
      </c>
      <c r="R69" s="17"/>
      <c r="S69" s="17"/>
      <c r="T69" s="72">
        <f t="shared" si="5"/>
        <v>0</v>
      </c>
      <c r="U69" s="17"/>
      <c r="V69" s="17"/>
      <c r="W69" s="72">
        <f t="shared" si="6"/>
        <v>0</v>
      </c>
      <c r="X69" s="17"/>
      <c r="Y69" s="17"/>
      <c r="Z69" s="72">
        <f t="shared" si="7"/>
        <v>0</v>
      </c>
      <c r="AA69" s="11"/>
      <c r="AB69" s="11"/>
      <c r="AC69" s="72">
        <f t="shared" si="8"/>
        <v>0</v>
      </c>
      <c r="AD69" s="17"/>
      <c r="AE69" s="17"/>
      <c r="AF69" s="72">
        <f t="shared" si="9"/>
        <v>0</v>
      </c>
      <c r="AG69" s="17"/>
      <c r="AH69" s="17"/>
      <c r="AI69" s="68">
        <f t="shared" si="10"/>
        <v>0</v>
      </c>
      <c r="AJ69" s="17"/>
      <c r="AK69" s="17"/>
      <c r="AL69" s="72">
        <f t="shared" si="11"/>
        <v>0</v>
      </c>
      <c r="AM69" s="11"/>
      <c r="AN69" s="11"/>
      <c r="AO69" s="72">
        <f t="shared" si="12"/>
        <v>0</v>
      </c>
      <c r="AP69" s="17"/>
      <c r="AQ69" s="17"/>
      <c r="AR69" s="72">
        <f t="shared" si="13"/>
        <v>0</v>
      </c>
      <c r="AS69" s="17"/>
      <c r="AT69" s="17"/>
      <c r="AU69" s="72">
        <f t="shared" si="14"/>
        <v>0</v>
      </c>
      <c r="AV69" s="17"/>
      <c r="AW69" s="17"/>
      <c r="AX69" s="72">
        <f>AW69-AV69</f>
        <v>0</v>
      </c>
      <c r="AY69" s="17"/>
      <c r="AZ69" s="17"/>
      <c r="BA69" s="72">
        <f t="shared" si="16"/>
        <v>0</v>
      </c>
      <c r="BB69" s="17"/>
      <c r="BC69" s="17"/>
      <c r="BD69" s="72">
        <f t="shared" si="17"/>
        <v>0</v>
      </c>
      <c r="BE69" s="17"/>
      <c r="BF69" s="17"/>
      <c r="BG69" s="72">
        <f t="shared" si="18"/>
        <v>0</v>
      </c>
      <c r="BH69" s="17"/>
      <c r="BI69" s="17"/>
      <c r="BJ69" s="72">
        <f t="shared" si="19"/>
        <v>0</v>
      </c>
      <c r="BK69" s="17"/>
      <c r="BL69" s="17"/>
      <c r="BM69" s="72">
        <f t="shared" si="20"/>
        <v>0</v>
      </c>
      <c r="BN69" s="15"/>
      <c r="BO69" s="15"/>
      <c r="BP69" s="72">
        <f t="shared" si="21"/>
        <v>0</v>
      </c>
    </row>
    <row r="70" spans="1:68" s="101" customFormat="1" ht="30.75" customHeight="1">
      <c r="A70" s="2"/>
      <c r="B70" s="8" t="s">
        <v>136</v>
      </c>
      <c r="C70" s="15">
        <v>80200000</v>
      </c>
      <c r="D70" s="15"/>
      <c r="E70" s="15">
        <v>89733175</v>
      </c>
      <c r="F70" s="15"/>
      <c r="G70" s="93">
        <f t="shared" si="22"/>
        <v>9533175</v>
      </c>
      <c r="H70" s="74">
        <f t="shared" si="1"/>
        <v>89733175</v>
      </c>
      <c r="I70" s="15"/>
      <c r="J70" s="15"/>
      <c r="K70" s="72">
        <f t="shared" si="2"/>
        <v>0</v>
      </c>
      <c r="L70" s="17"/>
      <c r="M70" s="17">
        <v>9533175</v>
      </c>
      <c r="N70" s="72">
        <f t="shared" si="3"/>
        <v>9533175</v>
      </c>
      <c r="O70" s="17"/>
      <c r="P70" s="17"/>
      <c r="Q70" s="72">
        <f t="shared" si="4"/>
        <v>0</v>
      </c>
      <c r="R70" s="17"/>
      <c r="S70" s="17"/>
      <c r="T70" s="72">
        <f t="shared" si="5"/>
        <v>0</v>
      </c>
      <c r="U70" s="17"/>
      <c r="V70" s="17"/>
      <c r="W70" s="72">
        <f t="shared" si="6"/>
        <v>0</v>
      </c>
      <c r="X70" s="17">
        <v>29500000</v>
      </c>
      <c r="Y70" s="17">
        <v>29500000</v>
      </c>
      <c r="Z70" s="72">
        <f t="shared" si="7"/>
        <v>0</v>
      </c>
      <c r="AA70" s="11">
        <v>37000000</v>
      </c>
      <c r="AB70" s="11">
        <v>37000000</v>
      </c>
      <c r="AC70" s="72">
        <f t="shared" si="8"/>
        <v>0</v>
      </c>
      <c r="AD70" s="17"/>
      <c r="AE70" s="17"/>
      <c r="AF70" s="72">
        <f t="shared" si="9"/>
        <v>0</v>
      </c>
      <c r="AG70" s="17"/>
      <c r="AH70" s="17"/>
      <c r="AI70" s="68">
        <f t="shared" si="10"/>
        <v>0</v>
      </c>
      <c r="AJ70" s="17"/>
      <c r="AK70" s="17"/>
      <c r="AL70" s="72">
        <f t="shared" si="11"/>
        <v>0</v>
      </c>
      <c r="AM70" s="11"/>
      <c r="AN70" s="11"/>
      <c r="AO70" s="72">
        <f t="shared" si="12"/>
        <v>0</v>
      </c>
      <c r="AP70" s="17"/>
      <c r="AQ70" s="17"/>
      <c r="AR70" s="72">
        <f t="shared" si="13"/>
        <v>0</v>
      </c>
      <c r="AS70" s="17"/>
      <c r="AT70" s="17"/>
      <c r="AU70" s="72">
        <f t="shared" si="14"/>
        <v>0</v>
      </c>
      <c r="AV70" s="17">
        <v>13700000</v>
      </c>
      <c r="AW70" s="17">
        <v>13700000</v>
      </c>
      <c r="AX70" s="72">
        <f>AW70-AV70</f>
        <v>0</v>
      </c>
      <c r="AY70" s="17"/>
      <c r="AZ70" s="17"/>
      <c r="BA70" s="72">
        <f t="shared" si="16"/>
        <v>0</v>
      </c>
      <c r="BB70" s="17"/>
      <c r="BC70" s="17"/>
      <c r="BD70" s="72">
        <f t="shared" si="17"/>
        <v>0</v>
      </c>
      <c r="BE70" s="17"/>
      <c r="BF70" s="17"/>
      <c r="BG70" s="72">
        <f t="shared" si="18"/>
        <v>0</v>
      </c>
      <c r="BH70" s="17"/>
      <c r="BI70" s="17"/>
      <c r="BJ70" s="72">
        <f t="shared" si="19"/>
        <v>0</v>
      </c>
      <c r="BK70" s="17"/>
      <c r="BL70" s="17"/>
      <c r="BM70" s="72">
        <f t="shared" si="20"/>
        <v>0</v>
      </c>
      <c r="BN70" s="15"/>
      <c r="BO70" s="15"/>
      <c r="BP70" s="72">
        <f t="shared" si="21"/>
        <v>0</v>
      </c>
    </row>
    <row r="71" spans="1:68" s="101" customFormat="1" ht="30.75" customHeight="1">
      <c r="A71" s="2"/>
      <c r="B71" s="8" t="s">
        <v>138</v>
      </c>
      <c r="C71" s="15">
        <v>20000000</v>
      </c>
      <c r="D71" s="15"/>
      <c r="E71" s="15">
        <v>20000000</v>
      </c>
      <c r="F71" s="15"/>
      <c r="G71" s="93">
        <f t="shared" si="22"/>
        <v>0</v>
      </c>
      <c r="H71" s="74">
        <f t="shared" si="1"/>
        <v>20000000</v>
      </c>
      <c r="I71" s="15">
        <v>20000000</v>
      </c>
      <c r="J71" s="15">
        <v>20000000</v>
      </c>
      <c r="K71" s="72">
        <f t="shared" si="2"/>
        <v>0</v>
      </c>
      <c r="L71" s="17"/>
      <c r="M71" s="17"/>
      <c r="N71" s="72">
        <f t="shared" si="3"/>
        <v>0</v>
      </c>
      <c r="O71" s="17"/>
      <c r="P71" s="17"/>
      <c r="Q71" s="72">
        <f t="shared" si="4"/>
        <v>0</v>
      </c>
      <c r="R71" s="17"/>
      <c r="S71" s="17"/>
      <c r="T71" s="72">
        <f t="shared" si="5"/>
        <v>0</v>
      </c>
      <c r="U71" s="17"/>
      <c r="V71" s="17"/>
      <c r="W71" s="72">
        <f t="shared" si="6"/>
        <v>0</v>
      </c>
      <c r="X71" s="17"/>
      <c r="Y71" s="17"/>
      <c r="Z71" s="72">
        <f t="shared" si="7"/>
        <v>0</v>
      </c>
      <c r="AA71" s="11"/>
      <c r="AB71" s="11"/>
      <c r="AC71" s="72">
        <f t="shared" si="8"/>
        <v>0</v>
      </c>
      <c r="AD71" s="17"/>
      <c r="AE71" s="17"/>
      <c r="AF71" s="72">
        <f t="shared" si="9"/>
        <v>0</v>
      </c>
      <c r="AG71" s="17"/>
      <c r="AH71" s="17"/>
      <c r="AI71" s="68">
        <f t="shared" si="10"/>
        <v>0</v>
      </c>
      <c r="AJ71" s="17"/>
      <c r="AK71" s="17"/>
      <c r="AL71" s="72">
        <f t="shared" si="11"/>
        <v>0</v>
      </c>
      <c r="AM71" s="11"/>
      <c r="AN71" s="11"/>
      <c r="AO71" s="72">
        <f t="shared" si="12"/>
        <v>0</v>
      </c>
      <c r="AP71" s="17"/>
      <c r="AQ71" s="17"/>
      <c r="AR71" s="72">
        <f t="shared" si="13"/>
        <v>0</v>
      </c>
      <c r="AS71" s="17"/>
      <c r="AT71" s="17"/>
      <c r="AU71" s="72">
        <f t="shared" si="14"/>
        <v>0</v>
      </c>
      <c r="AV71" s="17"/>
      <c r="AW71" s="17"/>
      <c r="AX71" s="72">
        <f>AW71-AV71</f>
        <v>0</v>
      </c>
      <c r="AY71" s="17"/>
      <c r="AZ71" s="17"/>
      <c r="BA71" s="72">
        <f t="shared" si="16"/>
        <v>0</v>
      </c>
      <c r="BB71" s="17"/>
      <c r="BC71" s="17"/>
      <c r="BD71" s="72">
        <f t="shared" si="17"/>
        <v>0</v>
      </c>
      <c r="BE71" s="17"/>
      <c r="BF71" s="17"/>
      <c r="BG71" s="72">
        <f t="shared" si="18"/>
        <v>0</v>
      </c>
      <c r="BH71" s="17"/>
      <c r="BI71" s="17"/>
      <c r="BJ71" s="72">
        <f t="shared" si="19"/>
        <v>0</v>
      </c>
      <c r="BK71" s="17"/>
      <c r="BL71" s="17"/>
      <c r="BM71" s="72">
        <f t="shared" si="20"/>
        <v>0</v>
      </c>
      <c r="BN71" s="15"/>
      <c r="BO71" s="15"/>
      <c r="BP71" s="72">
        <f t="shared" si="21"/>
        <v>0</v>
      </c>
    </row>
    <row r="72" spans="1:68" s="101" customFormat="1" ht="45.75" customHeight="1">
      <c r="A72" s="2"/>
      <c r="B72" s="8" t="s">
        <v>140</v>
      </c>
      <c r="C72" s="15">
        <v>20559970</v>
      </c>
      <c r="D72" s="15"/>
      <c r="E72" s="15">
        <v>20559970</v>
      </c>
      <c r="F72" s="15"/>
      <c r="G72" s="93">
        <f t="shared" si="22"/>
        <v>0</v>
      </c>
      <c r="H72" s="74">
        <f t="shared" si="1"/>
        <v>20559970</v>
      </c>
      <c r="I72" s="15"/>
      <c r="J72" s="15"/>
      <c r="K72" s="72">
        <f t="shared" si="2"/>
        <v>0</v>
      </c>
      <c r="L72" s="17"/>
      <c r="M72" s="17"/>
      <c r="N72" s="72"/>
      <c r="O72" s="17"/>
      <c r="P72" s="17"/>
      <c r="Q72" s="72"/>
      <c r="R72" s="15">
        <v>20559970</v>
      </c>
      <c r="S72" s="15">
        <v>20559970</v>
      </c>
      <c r="T72" s="72">
        <f t="shared" si="5"/>
        <v>0</v>
      </c>
      <c r="U72" s="17"/>
      <c r="V72" s="17"/>
      <c r="W72" s="72"/>
      <c r="X72" s="17"/>
      <c r="Y72" s="17"/>
      <c r="Z72" s="72"/>
      <c r="AA72" s="11"/>
      <c r="AB72" s="11"/>
      <c r="AC72" s="72"/>
      <c r="AD72" s="17"/>
      <c r="AE72" s="17"/>
      <c r="AF72" s="72"/>
      <c r="AG72" s="17"/>
      <c r="AH72" s="17"/>
      <c r="AI72" s="68"/>
      <c r="AJ72" s="17"/>
      <c r="AK72" s="17"/>
      <c r="AL72" s="72"/>
      <c r="AM72" s="11"/>
      <c r="AN72" s="11"/>
      <c r="AO72" s="72"/>
      <c r="AP72" s="17"/>
      <c r="AQ72" s="17"/>
      <c r="AR72" s="72"/>
      <c r="AS72" s="17"/>
      <c r="AT72" s="17"/>
      <c r="AU72" s="72"/>
      <c r="AV72" s="17"/>
      <c r="AW72" s="17"/>
      <c r="AX72" s="72"/>
      <c r="AY72" s="17"/>
      <c r="AZ72" s="17"/>
      <c r="BA72" s="72"/>
      <c r="BB72" s="17"/>
      <c r="BC72" s="17"/>
      <c r="BD72" s="72"/>
      <c r="BE72" s="17"/>
      <c r="BF72" s="17"/>
      <c r="BG72" s="72"/>
      <c r="BH72" s="17"/>
      <c r="BI72" s="17"/>
      <c r="BJ72" s="72"/>
      <c r="BK72" s="17"/>
      <c r="BL72" s="17"/>
      <c r="BM72" s="72"/>
      <c r="BN72" s="15"/>
      <c r="BO72" s="15"/>
      <c r="BP72" s="72"/>
    </row>
    <row r="73" spans="1:68" s="101" customFormat="1" ht="30.75" customHeight="1">
      <c r="A73" s="2"/>
      <c r="B73" s="8" t="s">
        <v>141</v>
      </c>
      <c r="C73" s="15">
        <v>263778000</v>
      </c>
      <c r="D73" s="15"/>
      <c r="E73" s="15"/>
      <c r="F73" s="15"/>
      <c r="G73" s="93">
        <f t="shared" si="22"/>
        <v>-263778000</v>
      </c>
      <c r="H73" s="74">
        <f t="shared" si="1"/>
        <v>0</v>
      </c>
      <c r="I73" s="15">
        <v>263778000</v>
      </c>
      <c r="J73" s="15"/>
      <c r="K73" s="72">
        <f t="shared" si="2"/>
        <v>-263778000</v>
      </c>
      <c r="L73" s="17"/>
      <c r="M73" s="17"/>
      <c r="N73" s="72"/>
      <c r="O73" s="17"/>
      <c r="P73" s="17"/>
      <c r="Q73" s="72"/>
      <c r="R73" s="17"/>
      <c r="S73" s="17"/>
      <c r="T73" s="72">
        <f t="shared" si="5"/>
        <v>0</v>
      </c>
      <c r="U73" s="17"/>
      <c r="V73" s="17"/>
      <c r="W73" s="72"/>
      <c r="X73" s="17"/>
      <c r="Y73" s="17"/>
      <c r="Z73" s="72"/>
      <c r="AA73" s="11"/>
      <c r="AB73" s="11"/>
      <c r="AC73" s="72"/>
      <c r="AD73" s="17"/>
      <c r="AE73" s="17"/>
      <c r="AF73" s="72"/>
      <c r="AG73" s="17"/>
      <c r="AH73" s="17"/>
      <c r="AI73" s="68"/>
      <c r="AJ73" s="17"/>
      <c r="AK73" s="17"/>
      <c r="AL73" s="72"/>
      <c r="AM73" s="11"/>
      <c r="AN73" s="11"/>
      <c r="AO73" s="72"/>
      <c r="AP73" s="17"/>
      <c r="AQ73" s="17"/>
      <c r="AR73" s="72"/>
      <c r="AS73" s="17"/>
      <c r="AT73" s="17"/>
      <c r="AU73" s="72"/>
      <c r="AV73" s="17"/>
      <c r="AW73" s="17"/>
      <c r="AX73" s="72"/>
      <c r="AY73" s="17"/>
      <c r="AZ73" s="17"/>
      <c r="BA73" s="72"/>
      <c r="BB73" s="17"/>
      <c r="BC73" s="17"/>
      <c r="BD73" s="72"/>
      <c r="BE73" s="17"/>
      <c r="BF73" s="17"/>
      <c r="BG73" s="72"/>
      <c r="BH73" s="17"/>
      <c r="BI73" s="17"/>
      <c r="BJ73" s="72"/>
      <c r="BK73" s="17"/>
      <c r="BL73" s="17"/>
      <c r="BM73" s="72"/>
      <c r="BN73" s="15"/>
      <c r="BO73" s="15"/>
      <c r="BP73" s="72"/>
    </row>
    <row r="74" spans="1:68" s="101" customFormat="1" ht="48" customHeight="1">
      <c r="A74" s="2"/>
      <c r="B74" s="112" t="s">
        <v>144</v>
      </c>
      <c r="C74" s="15"/>
      <c r="D74" s="15"/>
      <c r="E74" s="15">
        <v>112700000</v>
      </c>
      <c r="F74" s="15"/>
      <c r="G74" s="93">
        <f t="shared" si="22"/>
        <v>112700000</v>
      </c>
      <c r="H74" s="74">
        <f t="shared" si="1"/>
        <v>112700000</v>
      </c>
      <c r="I74" s="15"/>
      <c r="J74" s="15">
        <v>112700000</v>
      </c>
      <c r="K74" s="72">
        <f t="shared" si="2"/>
        <v>112700000</v>
      </c>
      <c r="L74" s="17"/>
      <c r="M74" s="17"/>
      <c r="N74" s="72"/>
      <c r="O74" s="17"/>
      <c r="P74" s="17"/>
      <c r="Q74" s="72"/>
      <c r="R74" s="17"/>
      <c r="S74" s="17"/>
      <c r="T74" s="72"/>
      <c r="U74" s="17"/>
      <c r="V74" s="17"/>
      <c r="W74" s="72"/>
      <c r="X74" s="17"/>
      <c r="Y74" s="17"/>
      <c r="Z74" s="72"/>
      <c r="AA74" s="11"/>
      <c r="AB74" s="11"/>
      <c r="AC74" s="72"/>
      <c r="AD74" s="17"/>
      <c r="AE74" s="17"/>
      <c r="AF74" s="72"/>
      <c r="AG74" s="17"/>
      <c r="AH74" s="17"/>
      <c r="AI74" s="68"/>
      <c r="AJ74" s="17"/>
      <c r="AK74" s="17"/>
      <c r="AL74" s="72"/>
      <c r="AM74" s="11"/>
      <c r="AN74" s="11"/>
      <c r="AO74" s="72"/>
      <c r="AP74" s="17"/>
      <c r="AQ74" s="17"/>
      <c r="AR74" s="72"/>
      <c r="AS74" s="17"/>
      <c r="AT74" s="17"/>
      <c r="AU74" s="72"/>
      <c r="AV74" s="17"/>
      <c r="AW74" s="17"/>
      <c r="AX74" s="72"/>
      <c r="AY74" s="17"/>
      <c r="AZ74" s="17"/>
      <c r="BA74" s="72"/>
      <c r="BB74" s="17"/>
      <c r="BC74" s="17"/>
      <c r="BD74" s="72"/>
      <c r="BE74" s="17"/>
      <c r="BF74" s="17"/>
      <c r="BG74" s="72"/>
      <c r="BH74" s="17"/>
      <c r="BI74" s="17"/>
      <c r="BJ74" s="72"/>
      <c r="BK74" s="17"/>
      <c r="BL74" s="17"/>
      <c r="BM74" s="72"/>
      <c r="BN74" s="15"/>
      <c r="BO74" s="15"/>
      <c r="BP74" s="72"/>
    </row>
    <row r="75" spans="1:68" s="101" customFormat="1" ht="50.25" customHeight="1">
      <c r="A75" s="2"/>
      <c r="B75" s="8" t="s">
        <v>145</v>
      </c>
      <c r="C75" s="15"/>
      <c r="D75" s="15"/>
      <c r="E75" s="15">
        <v>53320000</v>
      </c>
      <c r="F75" s="15"/>
      <c r="G75" s="93">
        <f t="shared" si="22"/>
        <v>53320000</v>
      </c>
      <c r="H75" s="74">
        <f t="shared" si="1"/>
        <v>53320000</v>
      </c>
      <c r="I75" s="15"/>
      <c r="J75" s="15">
        <v>53320000</v>
      </c>
      <c r="K75" s="72">
        <f t="shared" si="2"/>
        <v>53320000</v>
      </c>
      <c r="L75" s="17"/>
      <c r="M75" s="17"/>
      <c r="N75" s="72"/>
      <c r="O75" s="17"/>
      <c r="P75" s="17"/>
      <c r="Q75" s="72"/>
      <c r="R75" s="17"/>
      <c r="S75" s="17"/>
      <c r="T75" s="72"/>
      <c r="U75" s="17"/>
      <c r="V75" s="17"/>
      <c r="W75" s="72"/>
      <c r="X75" s="17"/>
      <c r="Y75" s="17"/>
      <c r="Z75" s="72"/>
      <c r="AA75" s="11"/>
      <c r="AB75" s="11"/>
      <c r="AC75" s="72"/>
      <c r="AD75" s="17"/>
      <c r="AE75" s="17"/>
      <c r="AF75" s="72"/>
      <c r="AG75" s="17"/>
      <c r="AH75" s="17"/>
      <c r="AI75" s="68"/>
      <c r="AJ75" s="17"/>
      <c r="AK75" s="17"/>
      <c r="AL75" s="72"/>
      <c r="AM75" s="11"/>
      <c r="AN75" s="11"/>
      <c r="AO75" s="72"/>
      <c r="AP75" s="17"/>
      <c r="AQ75" s="17"/>
      <c r="AR75" s="72"/>
      <c r="AS75" s="17"/>
      <c r="AT75" s="17"/>
      <c r="AU75" s="72"/>
      <c r="AV75" s="17"/>
      <c r="AW75" s="17"/>
      <c r="AX75" s="72"/>
      <c r="AY75" s="17"/>
      <c r="AZ75" s="17"/>
      <c r="BA75" s="72"/>
      <c r="BB75" s="17"/>
      <c r="BC75" s="17"/>
      <c r="BD75" s="72"/>
      <c r="BE75" s="17"/>
      <c r="BF75" s="17"/>
      <c r="BG75" s="72"/>
      <c r="BH75" s="17"/>
      <c r="BI75" s="17"/>
      <c r="BJ75" s="72"/>
      <c r="BK75" s="17"/>
      <c r="BL75" s="17"/>
      <c r="BM75" s="72"/>
      <c r="BN75" s="15"/>
      <c r="BO75" s="15"/>
      <c r="BP75" s="72"/>
    </row>
    <row r="76" spans="1:68" s="101" customFormat="1" ht="46.5" customHeight="1">
      <c r="A76" s="2"/>
      <c r="B76" s="112" t="s">
        <v>146</v>
      </c>
      <c r="C76" s="15"/>
      <c r="D76" s="15"/>
      <c r="E76" s="15">
        <v>250000000</v>
      </c>
      <c r="F76" s="15"/>
      <c r="G76" s="93">
        <f t="shared" si="22"/>
        <v>250000000</v>
      </c>
      <c r="H76" s="74">
        <f t="shared" si="1"/>
        <v>250000000</v>
      </c>
      <c r="I76" s="15"/>
      <c r="J76" s="15">
        <v>250000000</v>
      </c>
      <c r="K76" s="72">
        <f t="shared" si="2"/>
        <v>250000000</v>
      </c>
      <c r="L76" s="17"/>
      <c r="M76" s="17"/>
      <c r="N76" s="72"/>
      <c r="O76" s="17"/>
      <c r="P76" s="17"/>
      <c r="Q76" s="72"/>
      <c r="R76" s="17"/>
      <c r="S76" s="17"/>
      <c r="T76" s="72"/>
      <c r="U76" s="17"/>
      <c r="V76" s="17"/>
      <c r="W76" s="72"/>
      <c r="X76" s="17"/>
      <c r="Y76" s="17"/>
      <c r="Z76" s="72"/>
      <c r="AA76" s="11"/>
      <c r="AB76" s="11"/>
      <c r="AC76" s="72"/>
      <c r="AD76" s="17"/>
      <c r="AE76" s="17"/>
      <c r="AF76" s="72"/>
      <c r="AG76" s="17"/>
      <c r="AH76" s="17"/>
      <c r="AI76" s="68"/>
      <c r="AJ76" s="17"/>
      <c r="AK76" s="17"/>
      <c r="AL76" s="72"/>
      <c r="AM76" s="11"/>
      <c r="AN76" s="11"/>
      <c r="AO76" s="72"/>
      <c r="AP76" s="17"/>
      <c r="AQ76" s="17"/>
      <c r="AR76" s="72"/>
      <c r="AS76" s="17"/>
      <c r="AT76" s="17"/>
      <c r="AU76" s="72"/>
      <c r="AV76" s="17"/>
      <c r="AW76" s="17"/>
      <c r="AX76" s="72"/>
      <c r="AY76" s="17"/>
      <c r="AZ76" s="17"/>
      <c r="BA76" s="72"/>
      <c r="BB76" s="17"/>
      <c r="BC76" s="17"/>
      <c r="BD76" s="72"/>
      <c r="BE76" s="17"/>
      <c r="BF76" s="17"/>
      <c r="BG76" s="72"/>
      <c r="BH76" s="17"/>
      <c r="BI76" s="17"/>
      <c r="BJ76" s="72"/>
      <c r="BK76" s="17"/>
      <c r="BL76" s="17"/>
      <c r="BM76" s="72"/>
      <c r="BN76" s="15"/>
      <c r="BO76" s="15"/>
      <c r="BP76" s="72"/>
    </row>
    <row r="77" spans="1:68" s="101" customFormat="1" ht="30.75" customHeight="1">
      <c r="A77" s="2"/>
      <c r="B77" s="8" t="s">
        <v>147</v>
      </c>
      <c r="C77" s="15"/>
      <c r="D77" s="15"/>
      <c r="E77" s="15">
        <v>13888889</v>
      </c>
      <c r="F77" s="15"/>
      <c r="G77" s="93">
        <f t="shared" si="22"/>
        <v>13888889</v>
      </c>
      <c r="H77" s="74">
        <f t="shared" si="1"/>
        <v>13888889</v>
      </c>
      <c r="I77" s="15"/>
      <c r="J77" s="15">
        <v>13888889</v>
      </c>
      <c r="K77" s="72">
        <f t="shared" si="2"/>
        <v>13888889</v>
      </c>
      <c r="L77" s="17"/>
      <c r="M77" s="17"/>
      <c r="N77" s="72"/>
      <c r="O77" s="17"/>
      <c r="P77" s="17"/>
      <c r="Q77" s="72"/>
      <c r="R77" s="17"/>
      <c r="S77" s="17"/>
      <c r="T77" s="72"/>
      <c r="U77" s="17"/>
      <c r="V77" s="17"/>
      <c r="W77" s="72"/>
      <c r="X77" s="17"/>
      <c r="Y77" s="17"/>
      <c r="Z77" s="72"/>
      <c r="AA77" s="11"/>
      <c r="AB77" s="11"/>
      <c r="AC77" s="72"/>
      <c r="AD77" s="17"/>
      <c r="AE77" s="17"/>
      <c r="AF77" s="72"/>
      <c r="AG77" s="17"/>
      <c r="AH77" s="17"/>
      <c r="AI77" s="68"/>
      <c r="AJ77" s="17"/>
      <c r="AK77" s="17"/>
      <c r="AL77" s="72"/>
      <c r="AM77" s="11"/>
      <c r="AN77" s="11"/>
      <c r="AO77" s="72"/>
      <c r="AP77" s="17"/>
      <c r="AQ77" s="17"/>
      <c r="AR77" s="72"/>
      <c r="AS77" s="17"/>
      <c r="AT77" s="17"/>
      <c r="AU77" s="72"/>
      <c r="AV77" s="17"/>
      <c r="AW77" s="17"/>
      <c r="AX77" s="72"/>
      <c r="AY77" s="17"/>
      <c r="AZ77" s="17"/>
      <c r="BA77" s="72"/>
      <c r="BB77" s="17"/>
      <c r="BC77" s="17"/>
      <c r="BD77" s="72"/>
      <c r="BE77" s="17"/>
      <c r="BF77" s="17"/>
      <c r="BG77" s="72"/>
      <c r="BH77" s="17"/>
      <c r="BI77" s="17"/>
      <c r="BJ77" s="72"/>
      <c r="BK77" s="17"/>
      <c r="BL77" s="17"/>
      <c r="BM77" s="72"/>
      <c r="BN77" s="15"/>
      <c r="BO77" s="15"/>
      <c r="BP77" s="72"/>
    </row>
    <row r="78" spans="1:68" s="101" customFormat="1" ht="66" customHeight="1">
      <c r="A78" s="2"/>
      <c r="B78" s="112" t="s">
        <v>148</v>
      </c>
      <c r="C78" s="15"/>
      <c r="D78" s="15"/>
      <c r="E78" s="15">
        <v>625000000</v>
      </c>
      <c r="F78" s="15"/>
      <c r="G78" s="93">
        <f t="shared" si="22"/>
        <v>625000000</v>
      </c>
      <c r="H78" s="74">
        <f t="shared" si="1"/>
        <v>625000000</v>
      </c>
      <c r="I78" s="15"/>
      <c r="J78" s="15">
        <v>625000000</v>
      </c>
      <c r="K78" s="72">
        <f t="shared" si="2"/>
        <v>625000000</v>
      </c>
      <c r="L78" s="17"/>
      <c r="M78" s="17"/>
      <c r="N78" s="72"/>
      <c r="O78" s="17"/>
      <c r="P78" s="17"/>
      <c r="Q78" s="72"/>
      <c r="R78" s="17"/>
      <c r="S78" s="17"/>
      <c r="T78" s="72"/>
      <c r="U78" s="17"/>
      <c r="V78" s="17"/>
      <c r="W78" s="72"/>
      <c r="X78" s="17"/>
      <c r="Y78" s="17"/>
      <c r="Z78" s="72"/>
      <c r="AA78" s="11"/>
      <c r="AB78" s="11"/>
      <c r="AC78" s="72"/>
      <c r="AD78" s="17"/>
      <c r="AE78" s="17"/>
      <c r="AF78" s="72"/>
      <c r="AG78" s="17"/>
      <c r="AH78" s="17"/>
      <c r="AI78" s="68"/>
      <c r="AJ78" s="17"/>
      <c r="AK78" s="17"/>
      <c r="AL78" s="72"/>
      <c r="AM78" s="11"/>
      <c r="AN78" s="11"/>
      <c r="AO78" s="72"/>
      <c r="AP78" s="17"/>
      <c r="AQ78" s="17"/>
      <c r="AR78" s="72"/>
      <c r="AS78" s="17"/>
      <c r="AT78" s="17"/>
      <c r="AU78" s="72"/>
      <c r="AV78" s="17"/>
      <c r="AW78" s="17"/>
      <c r="AX78" s="72"/>
      <c r="AY78" s="17"/>
      <c r="AZ78" s="17"/>
      <c r="BA78" s="72"/>
      <c r="BB78" s="17"/>
      <c r="BC78" s="17"/>
      <c r="BD78" s="72"/>
      <c r="BE78" s="17"/>
      <c r="BF78" s="17"/>
      <c r="BG78" s="72"/>
      <c r="BH78" s="17"/>
      <c r="BI78" s="17"/>
      <c r="BJ78" s="72"/>
      <c r="BK78" s="17"/>
      <c r="BL78" s="17"/>
      <c r="BM78" s="72"/>
      <c r="BN78" s="15"/>
      <c r="BO78" s="15"/>
      <c r="BP78" s="72"/>
    </row>
    <row r="79" spans="1:68" s="101" customFormat="1" ht="63.75" customHeight="1">
      <c r="A79" s="2"/>
      <c r="B79" s="8" t="s">
        <v>149</v>
      </c>
      <c r="C79" s="15"/>
      <c r="D79" s="15"/>
      <c r="E79" s="15">
        <v>200000000</v>
      </c>
      <c r="F79" s="15"/>
      <c r="G79" s="93">
        <f t="shared" si="22"/>
        <v>200000000</v>
      </c>
      <c r="H79" s="74">
        <f aca="true" t="shared" si="23" ref="H79:H130">J79+M79+P79+S79+V79+Y79+AB79+AE79+AH79+AK79+AN79+AQ79+AT79+AW79+AZ79+BC79+BF79+BI79+BL79+BO79</f>
        <v>200000000</v>
      </c>
      <c r="I79" s="15"/>
      <c r="J79" s="15">
        <v>200000000</v>
      </c>
      <c r="K79" s="72">
        <f t="shared" si="2"/>
        <v>200000000</v>
      </c>
      <c r="L79" s="17"/>
      <c r="M79" s="17"/>
      <c r="N79" s="72"/>
      <c r="O79" s="17"/>
      <c r="P79" s="17"/>
      <c r="Q79" s="72"/>
      <c r="R79" s="17"/>
      <c r="S79" s="17"/>
      <c r="T79" s="72"/>
      <c r="U79" s="17"/>
      <c r="V79" s="17"/>
      <c r="W79" s="72"/>
      <c r="X79" s="17"/>
      <c r="Y79" s="17"/>
      <c r="Z79" s="72"/>
      <c r="AA79" s="11"/>
      <c r="AB79" s="11"/>
      <c r="AC79" s="72"/>
      <c r="AD79" s="17"/>
      <c r="AE79" s="17"/>
      <c r="AF79" s="72"/>
      <c r="AG79" s="17"/>
      <c r="AH79" s="17"/>
      <c r="AI79" s="68"/>
      <c r="AJ79" s="17"/>
      <c r="AK79" s="17"/>
      <c r="AL79" s="72"/>
      <c r="AM79" s="11"/>
      <c r="AN79" s="11"/>
      <c r="AO79" s="72"/>
      <c r="AP79" s="17"/>
      <c r="AQ79" s="17"/>
      <c r="AR79" s="72"/>
      <c r="AS79" s="17"/>
      <c r="AT79" s="17"/>
      <c r="AU79" s="72"/>
      <c r="AV79" s="17"/>
      <c r="AW79" s="17"/>
      <c r="AX79" s="72"/>
      <c r="AY79" s="17"/>
      <c r="AZ79" s="17"/>
      <c r="BA79" s="72"/>
      <c r="BB79" s="17"/>
      <c r="BC79" s="17"/>
      <c r="BD79" s="72"/>
      <c r="BE79" s="17"/>
      <c r="BF79" s="17"/>
      <c r="BG79" s="72"/>
      <c r="BH79" s="17"/>
      <c r="BI79" s="17"/>
      <c r="BJ79" s="72"/>
      <c r="BK79" s="17"/>
      <c r="BL79" s="17"/>
      <c r="BM79" s="72"/>
      <c r="BN79" s="15"/>
      <c r="BO79" s="15"/>
      <c r="BP79" s="72"/>
    </row>
    <row r="80" spans="1:68" s="101" customFormat="1" ht="16.5" customHeight="1">
      <c r="A80" s="2"/>
      <c r="B80" s="8" t="s">
        <v>150</v>
      </c>
      <c r="C80" s="15"/>
      <c r="D80" s="15"/>
      <c r="E80" s="15">
        <v>133751100</v>
      </c>
      <c r="F80" s="15">
        <v>133751100</v>
      </c>
      <c r="G80" s="93">
        <f t="shared" si="22"/>
        <v>133751100</v>
      </c>
      <c r="H80" s="74">
        <f t="shared" si="23"/>
        <v>0</v>
      </c>
      <c r="I80" s="15"/>
      <c r="J80" s="15"/>
      <c r="K80" s="72">
        <f t="shared" si="2"/>
        <v>0</v>
      </c>
      <c r="L80" s="17"/>
      <c r="M80" s="17"/>
      <c r="N80" s="72"/>
      <c r="O80" s="17"/>
      <c r="P80" s="17"/>
      <c r="Q80" s="72"/>
      <c r="R80" s="17"/>
      <c r="S80" s="17"/>
      <c r="T80" s="72"/>
      <c r="U80" s="17"/>
      <c r="V80" s="17"/>
      <c r="W80" s="72"/>
      <c r="X80" s="17"/>
      <c r="Y80" s="17"/>
      <c r="Z80" s="72"/>
      <c r="AA80" s="11"/>
      <c r="AB80" s="11"/>
      <c r="AC80" s="72"/>
      <c r="AD80" s="17"/>
      <c r="AE80" s="17"/>
      <c r="AF80" s="72"/>
      <c r="AG80" s="17"/>
      <c r="AH80" s="17"/>
      <c r="AI80" s="68"/>
      <c r="AJ80" s="17"/>
      <c r="AK80" s="17"/>
      <c r="AL80" s="72"/>
      <c r="AM80" s="11"/>
      <c r="AN80" s="11"/>
      <c r="AO80" s="72"/>
      <c r="AP80" s="17"/>
      <c r="AQ80" s="17"/>
      <c r="AR80" s="72"/>
      <c r="AS80" s="17"/>
      <c r="AT80" s="17"/>
      <c r="AU80" s="72"/>
      <c r="AV80" s="17"/>
      <c r="AW80" s="17"/>
      <c r="AX80" s="72"/>
      <c r="AY80" s="17"/>
      <c r="AZ80" s="17"/>
      <c r="BA80" s="72"/>
      <c r="BB80" s="17"/>
      <c r="BC80" s="17"/>
      <c r="BD80" s="72"/>
      <c r="BE80" s="17"/>
      <c r="BF80" s="17"/>
      <c r="BG80" s="72"/>
      <c r="BH80" s="17"/>
      <c r="BI80" s="17"/>
      <c r="BJ80" s="72"/>
      <c r="BK80" s="17"/>
      <c r="BL80" s="17"/>
      <c r="BM80" s="72"/>
      <c r="BN80" s="15"/>
      <c r="BO80" s="15"/>
      <c r="BP80" s="72"/>
    </row>
    <row r="81" spans="1:68" s="5" customFormat="1" ht="15.75">
      <c r="A81" s="3"/>
      <c r="B81" s="8"/>
      <c r="C81" s="138"/>
      <c r="D81" s="104"/>
      <c r="E81" s="138"/>
      <c r="F81" s="104"/>
      <c r="G81" s="93">
        <f t="shared" si="22"/>
        <v>0</v>
      </c>
      <c r="H81" s="74">
        <f t="shared" si="23"/>
        <v>0</v>
      </c>
      <c r="I81" s="15"/>
      <c r="J81" s="15"/>
      <c r="K81" s="72"/>
      <c r="L81" s="15"/>
      <c r="M81" s="15"/>
      <c r="N81" s="72">
        <f t="shared" si="3"/>
        <v>0</v>
      </c>
      <c r="O81" s="15"/>
      <c r="P81" s="15"/>
      <c r="Q81" s="72">
        <f t="shared" si="4"/>
        <v>0</v>
      </c>
      <c r="R81" s="15"/>
      <c r="S81" s="15"/>
      <c r="T81" s="72">
        <f t="shared" si="5"/>
        <v>0</v>
      </c>
      <c r="U81" s="15"/>
      <c r="V81" s="15"/>
      <c r="W81" s="72">
        <f t="shared" si="6"/>
        <v>0</v>
      </c>
      <c r="X81" s="15"/>
      <c r="Y81" s="15"/>
      <c r="Z81" s="72">
        <f t="shared" si="7"/>
        <v>0</v>
      </c>
      <c r="AA81" s="15"/>
      <c r="AB81" s="15"/>
      <c r="AC81" s="72">
        <f t="shared" si="8"/>
        <v>0</v>
      </c>
      <c r="AD81" s="15"/>
      <c r="AE81" s="15"/>
      <c r="AF81" s="72">
        <f t="shared" si="9"/>
        <v>0</v>
      </c>
      <c r="AG81" s="15"/>
      <c r="AH81" s="15"/>
      <c r="AI81" s="68">
        <f t="shared" si="10"/>
        <v>0</v>
      </c>
      <c r="AJ81" s="15"/>
      <c r="AK81" s="15"/>
      <c r="AL81" s="72">
        <f t="shared" si="11"/>
        <v>0</v>
      </c>
      <c r="AM81" s="15"/>
      <c r="AN81" s="15"/>
      <c r="AO81" s="72">
        <f t="shared" si="12"/>
        <v>0</v>
      </c>
      <c r="AP81" s="15"/>
      <c r="AQ81" s="15"/>
      <c r="AR81" s="72">
        <f t="shared" si="13"/>
        <v>0</v>
      </c>
      <c r="AS81" s="15"/>
      <c r="AT81" s="15"/>
      <c r="AU81" s="72">
        <f t="shared" si="14"/>
        <v>0</v>
      </c>
      <c r="AV81" s="15"/>
      <c r="AW81" s="15"/>
      <c r="AX81" s="72">
        <f t="shared" si="15"/>
        <v>0</v>
      </c>
      <c r="AY81" s="15"/>
      <c r="AZ81" s="15"/>
      <c r="BA81" s="72">
        <f t="shared" si="16"/>
        <v>0</v>
      </c>
      <c r="BB81" s="15"/>
      <c r="BC81" s="15"/>
      <c r="BD81" s="72">
        <f t="shared" si="17"/>
        <v>0</v>
      </c>
      <c r="BE81" s="15"/>
      <c r="BF81" s="15"/>
      <c r="BG81" s="72">
        <f t="shared" si="18"/>
        <v>0</v>
      </c>
      <c r="BH81" s="15"/>
      <c r="BI81" s="15"/>
      <c r="BJ81" s="15"/>
      <c r="BK81" s="15"/>
      <c r="BL81" s="15"/>
      <c r="BM81" s="72">
        <f t="shared" si="20"/>
        <v>0</v>
      </c>
      <c r="BN81" s="15"/>
      <c r="BO81" s="15"/>
      <c r="BP81" s="72">
        <f t="shared" si="21"/>
        <v>0</v>
      </c>
    </row>
    <row r="82" spans="1:86" s="38" customFormat="1" ht="15.75">
      <c r="A82" s="34"/>
      <c r="B82" s="35"/>
      <c r="C82" s="36"/>
      <c r="D82" s="137"/>
      <c r="E82" s="36"/>
      <c r="F82" s="137"/>
      <c r="G82" s="75"/>
      <c r="H82" s="74">
        <f t="shared" si="23"/>
        <v>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5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</row>
    <row r="83" spans="1:68" s="5" customFormat="1" ht="16.5" customHeight="1">
      <c r="A83" s="3"/>
      <c r="B83" s="6" t="s">
        <v>38</v>
      </c>
      <c r="C83" s="66">
        <f>SUM(C84:C128)</f>
        <v>19174183784</v>
      </c>
      <c r="D83" s="21">
        <v>4900000</v>
      </c>
      <c r="E83" s="66">
        <f>SUM(E84:E130)</f>
        <v>20091713382</v>
      </c>
      <c r="F83" s="21">
        <v>4900000</v>
      </c>
      <c r="G83" s="71">
        <f aca="true" t="shared" si="24" ref="G83:G131">E83-C83</f>
        <v>917529598</v>
      </c>
      <c r="H83" s="74">
        <f t="shared" si="23"/>
        <v>20086813382</v>
      </c>
      <c r="I83" s="14">
        <f>SUM(I84:I128)</f>
        <v>8138151484</v>
      </c>
      <c r="J83" s="14">
        <f>SUM(J84:J128)</f>
        <v>8583164621</v>
      </c>
      <c r="K83" s="71">
        <f>J83-I83</f>
        <v>445013137</v>
      </c>
      <c r="L83" s="21">
        <f>SUM(L84:L128)</f>
        <v>2515113671</v>
      </c>
      <c r="M83" s="21">
        <f>SUM(M84:M128)</f>
        <v>2646638842</v>
      </c>
      <c r="N83" s="71">
        <f>M83-L83</f>
        <v>131525171</v>
      </c>
      <c r="O83" s="78">
        <f>SUM(O84:O128)</f>
        <v>561390543</v>
      </c>
      <c r="P83" s="78">
        <f>SUM(P84:P128)</f>
        <v>583843050</v>
      </c>
      <c r="Q83" s="71">
        <f>P83-O83</f>
        <v>22452507</v>
      </c>
      <c r="R83" s="21">
        <f>SUM(R84:R128)</f>
        <v>537240932</v>
      </c>
      <c r="S83" s="21">
        <f>SUM(S84:S128)</f>
        <v>571011043</v>
      </c>
      <c r="T83" s="71">
        <f>S83-R83</f>
        <v>33770111</v>
      </c>
      <c r="U83" s="21">
        <f>SUM(U84:U128)</f>
        <v>1091607611</v>
      </c>
      <c r="V83" s="21">
        <f>SUM(V84:V130)</f>
        <v>1148494050</v>
      </c>
      <c r="W83" s="69">
        <f>V83-U83</f>
        <v>56886439</v>
      </c>
      <c r="X83" s="21">
        <f>SUM(X84:X128)</f>
        <v>722696325</v>
      </c>
      <c r="Y83" s="21">
        <f>SUM(Y84:Y128)</f>
        <v>742938599</v>
      </c>
      <c r="Z83" s="69">
        <f>Y83-X83</f>
        <v>20242274</v>
      </c>
      <c r="AA83" s="21">
        <f>SUM(AA84:AA128)</f>
        <v>880756767</v>
      </c>
      <c r="AB83" s="21">
        <f>SUM(AB84:AB128)</f>
        <v>931887791</v>
      </c>
      <c r="AC83" s="71">
        <f>AB83-AA83</f>
        <v>51131024</v>
      </c>
      <c r="AD83" s="21">
        <f>SUM(AD84:AD128)</f>
        <v>219505662</v>
      </c>
      <c r="AE83" s="21">
        <f>SUM(AE84:AE128)</f>
        <v>227019894</v>
      </c>
      <c r="AF83" s="71">
        <f>AE83-AD83</f>
        <v>7514232</v>
      </c>
      <c r="AG83" s="21">
        <f>SUM(AG84:AG128)</f>
        <v>281677293</v>
      </c>
      <c r="AH83" s="21">
        <f>SUM(AH84:AH128)</f>
        <v>294726209</v>
      </c>
      <c r="AI83" s="78">
        <f>AH83-AG83</f>
        <v>13048916</v>
      </c>
      <c r="AJ83" s="21">
        <f>SUM(AJ84:AJ128)</f>
        <v>150005366</v>
      </c>
      <c r="AK83" s="21">
        <f>SUM(AK84:AK128)</f>
        <v>154095320</v>
      </c>
      <c r="AL83" s="71">
        <f>AK83-AJ83</f>
        <v>4089954</v>
      </c>
      <c r="AM83" s="21">
        <f>SUM(AM84:AM128)</f>
        <v>518958156</v>
      </c>
      <c r="AN83" s="21">
        <f>SUM(AN84:AN128)</f>
        <v>539391484</v>
      </c>
      <c r="AO83" s="71">
        <f>AN83-AM83</f>
        <v>20433328</v>
      </c>
      <c r="AP83" s="58">
        <f>SUM(AP84:AP128)</f>
        <v>504429785</v>
      </c>
      <c r="AQ83" s="58">
        <f>SUM(AQ84:AQ128)</f>
        <v>525248995</v>
      </c>
      <c r="AR83" s="71">
        <f>AQ83-AP83</f>
        <v>20819210</v>
      </c>
      <c r="AS83" s="21">
        <f>SUM(AS84:AS128)</f>
        <v>242406182</v>
      </c>
      <c r="AT83" s="21">
        <f>SUM(AT84:AT128)</f>
        <v>250246876</v>
      </c>
      <c r="AU83" s="71">
        <f>AT83-AS83</f>
        <v>7840694</v>
      </c>
      <c r="AV83" s="21">
        <f>SUM(AV84:AV128)</f>
        <v>198482215</v>
      </c>
      <c r="AW83" s="21">
        <f>SUM(AW84:AW128)</f>
        <v>207863512</v>
      </c>
      <c r="AX83" s="71">
        <f>AW83-AV83</f>
        <v>9381297</v>
      </c>
      <c r="AY83" s="21">
        <f>SUM(AY84:AY128)</f>
        <v>320983469</v>
      </c>
      <c r="AZ83" s="21">
        <f>SUM(AZ84:AZ128)</f>
        <v>334348072</v>
      </c>
      <c r="BA83" s="71">
        <f>AZ83-AY83</f>
        <v>13364603</v>
      </c>
      <c r="BB83" s="21">
        <f>SUM(BB84:BB128)</f>
        <v>374928798</v>
      </c>
      <c r="BC83" s="21">
        <f>SUM(BC84:BC128)</f>
        <v>391380518</v>
      </c>
      <c r="BD83" s="71">
        <f>BC83-BB83</f>
        <v>16451720</v>
      </c>
      <c r="BE83" s="21">
        <f>SUM(BE84:BE128)</f>
        <v>241802548</v>
      </c>
      <c r="BF83" s="21">
        <f>SUM(BF84:BF128)</f>
        <v>250132463</v>
      </c>
      <c r="BG83" s="71">
        <f>BF83-BE83</f>
        <v>8329915</v>
      </c>
      <c r="BH83" s="21">
        <f>SUM(BH84:BH128)</f>
        <v>343809442</v>
      </c>
      <c r="BI83" s="21">
        <f>SUM(BI84:BI128)</f>
        <v>349945719</v>
      </c>
      <c r="BJ83" s="71">
        <f>BI83-BH83</f>
        <v>6136277</v>
      </c>
      <c r="BK83" s="21">
        <f>SUM(BK84:BK128)</f>
        <v>299664027</v>
      </c>
      <c r="BL83" s="21">
        <f>SUM(BL84:BL128)</f>
        <v>315891939</v>
      </c>
      <c r="BM83" s="71">
        <f>BL83-BK83</f>
        <v>16227912</v>
      </c>
      <c r="BN83" s="21">
        <f>SUM(BN84:BN128)</f>
        <v>1025573508</v>
      </c>
      <c r="BO83" s="21">
        <f>SUM(BO84:BO128)</f>
        <v>1038544385</v>
      </c>
      <c r="BP83" s="71">
        <f>BO83-BN83</f>
        <v>12970877</v>
      </c>
    </row>
    <row r="84" spans="1:68" s="98" customFormat="1" ht="46.5" customHeight="1">
      <c r="A84" s="3"/>
      <c r="B84" s="112" t="s">
        <v>28</v>
      </c>
      <c r="C84" s="13">
        <v>7590500</v>
      </c>
      <c r="D84" s="104"/>
      <c r="E84" s="13">
        <v>7590500</v>
      </c>
      <c r="F84" s="104"/>
      <c r="G84" s="68">
        <f t="shared" si="24"/>
        <v>0</v>
      </c>
      <c r="H84" s="74">
        <f t="shared" si="23"/>
        <v>7590500</v>
      </c>
      <c r="I84" s="13">
        <v>2308704</v>
      </c>
      <c r="J84" s="13">
        <v>2192865</v>
      </c>
      <c r="K84" s="68">
        <f aca="true" t="shared" si="25" ref="K84:K111">J84-I84</f>
        <v>-115839</v>
      </c>
      <c r="L84" s="15">
        <v>1264611</v>
      </c>
      <c r="M84" s="15">
        <v>958797</v>
      </c>
      <c r="N84" s="68">
        <f aca="true" t="shared" si="26" ref="N84:N111">M84-L84</f>
        <v>-305814</v>
      </c>
      <c r="O84" s="67">
        <v>153250</v>
      </c>
      <c r="P84" s="67">
        <v>179854</v>
      </c>
      <c r="Q84" s="68">
        <f aca="true" t="shared" si="27" ref="Q84:Q111">P84-O84</f>
        <v>26604</v>
      </c>
      <c r="R84" s="25">
        <v>176827</v>
      </c>
      <c r="S84" s="25">
        <v>98102</v>
      </c>
      <c r="T84" s="68">
        <f aca="true" t="shared" si="28" ref="T84:T111">S84-R84</f>
        <v>-78725</v>
      </c>
      <c r="U84" s="13">
        <v>471537</v>
      </c>
      <c r="V84" s="13">
        <v>292631</v>
      </c>
      <c r="W84" s="70">
        <f aca="true" t="shared" si="29" ref="W84:W111">V84-U84</f>
        <v>-178906</v>
      </c>
      <c r="X84" s="15">
        <v>325842</v>
      </c>
      <c r="Y84" s="15">
        <v>419245</v>
      </c>
      <c r="Z84" s="70">
        <f aca="true" t="shared" si="30" ref="Z84:Z111">Y84-X84</f>
        <v>93403</v>
      </c>
      <c r="AA84" s="15">
        <v>474857</v>
      </c>
      <c r="AB84" s="15">
        <v>434749</v>
      </c>
      <c r="AC84" s="68">
        <f aca="true" t="shared" si="31" ref="AC84:AC111">AB84-AA84</f>
        <v>-40108</v>
      </c>
      <c r="AD84" s="15">
        <v>141461</v>
      </c>
      <c r="AE84" s="15">
        <v>86251</v>
      </c>
      <c r="AF84" s="68">
        <f aca="true" t="shared" si="32" ref="AF84:AF111">AE84-AD84</f>
        <v>-55210</v>
      </c>
      <c r="AG84" s="15">
        <v>117884</v>
      </c>
      <c r="AH84" s="15">
        <v>129965</v>
      </c>
      <c r="AI84" s="67">
        <f aca="true" t="shared" si="33" ref="AI84:AI111">AH84-AG84</f>
        <v>12081</v>
      </c>
      <c r="AJ84" s="15">
        <v>80915</v>
      </c>
      <c r="AK84" s="15">
        <v>146316</v>
      </c>
      <c r="AL84" s="68">
        <f aca="true" t="shared" si="34" ref="AL84:AL111">AK84-AJ84</f>
        <v>65401</v>
      </c>
      <c r="AM84" s="15">
        <v>184381</v>
      </c>
      <c r="AN84" s="15">
        <v>241905</v>
      </c>
      <c r="AO84" s="68">
        <f aca="true" t="shared" si="35" ref="AO84:AO111">AN84-AM84</f>
        <v>57524</v>
      </c>
      <c r="AP84" s="28">
        <v>347982</v>
      </c>
      <c r="AQ84" s="28">
        <v>561372</v>
      </c>
      <c r="AR84" s="68">
        <f aca="true" t="shared" si="36" ref="AR84:AR111">AQ84-AP84</f>
        <v>213390</v>
      </c>
      <c r="AS84" s="15">
        <v>280904</v>
      </c>
      <c r="AT84" s="15">
        <v>467464</v>
      </c>
      <c r="AU84" s="68">
        <f aca="true" t="shared" si="37" ref="AU84:AU111">AT84-AS84</f>
        <v>186560</v>
      </c>
      <c r="AV84" s="65">
        <v>23577</v>
      </c>
      <c r="AW84" s="65">
        <v>16351</v>
      </c>
      <c r="AX84" s="68">
        <f aca="true" t="shared" si="38" ref="AX84:AX111">AW84-AV84</f>
        <v>-7226</v>
      </c>
      <c r="AY84" s="15">
        <v>207958</v>
      </c>
      <c r="AZ84" s="15">
        <v>162666</v>
      </c>
      <c r="BA84" s="68">
        <f aca="true" t="shared" si="39" ref="BA84:BA111">AZ84-AY84</f>
        <v>-45292</v>
      </c>
      <c r="BB84" s="15">
        <v>129673</v>
      </c>
      <c r="BC84" s="15">
        <v>129128</v>
      </c>
      <c r="BD84" s="68">
        <f aca="true" t="shared" si="40" ref="BD84:BD111">BC84-BB84</f>
        <v>-545</v>
      </c>
      <c r="BE84" s="15">
        <v>71627</v>
      </c>
      <c r="BF84" s="15">
        <v>129128</v>
      </c>
      <c r="BG84" s="68">
        <f aca="true" t="shared" si="41" ref="BG84:BG111">BF84-BE84</f>
        <v>57501</v>
      </c>
      <c r="BH84" s="15">
        <v>94307</v>
      </c>
      <c r="BI84" s="15">
        <v>65402</v>
      </c>
      <c r="BJ84" s="68">
        <f aca="true" t="shared" si="42" ref="BJ84:BJ111">BI84-BH84</f>
        <v>-28905</v>
      </c>
      <c r="BK84" s="15">
        <v>392338</v>
      </c>
      <c r="BL84" s="15">
        <v>506439</v>
      </c>
      <c r="BM84" s="68">
        <f aca="true" t="shared" si="43" ref="BM84:BM111">BL84-BK84</f>
        <v>114101</v>
      </c>
      <c r="BN84" s="15">
        <v>341865</v>
      </c>
      <c r="BO84" s="15">
        <v>371870</v>
      </c>
      <c r="BP84" s="68">
        <f aca="true" t="shared" si="44" ref="BP84:BP111">BO84-BN84</f>
        <v>30005</v>
      </c>
    </row>
    <row r="85" spans="1:68" s="98" customFormat="1" ht="47.25">
      <c r="A85" s="3"/>
      <c r="B85" s="112" t="s">
        <v>23</v>
      </c>
      <c r="C85" s="13">
        <v>424573086</v>
      </c>
      <c r="D85" s="104"/>
      <c r="E85" s="13">
        <v>443073086</v>
      </c>
      <c r="F85" s="104"/>
      <c r="G85" s="68">
        <f t="shared" si="24"/>
        <v>18500000</v>
      </c>
      <c r="H85" s="74">
        <f t="shared" si="23"/>
        <v>443073086</v>
      </c>
      <c r="I85" s="13">
        <v>228411726</v>
      </c>
      <c r="J85" s="13">
        <v>255639726</v>
      </c>
      <c r="K85" s="68">
        <f t="shared" si="25"/>
        <v>27228000</v>
      </c>
      <c r="L85" s="15">
        <v>69234900</v>
      </c>
      <c r="M85" s="15">
        <v>71119900</v>
      </c>
      <c r="N85" s="68">
        <f t="shared" si="26"/>
        <v>1885000</v>
      </c>
      <c r="O85" s="67">
        <v>16606570</v>
      </c>
      <c r="P85" s="67">
        <v>16700570</v>
      </c>
      <c r="Q85" s="68">
        <f t="shared" si="27"/>
        <v>94000</v>
      </c>
      <c r="R85" s="25">
        <v>4459850</v>
      </c>
      <c r="S85" s="25">
        <v>5156850</v>
      </c>
      <c r="T85" s="68">
        <f t="shared" si="28"/>
        <v>697000</v>
      </c>
      <c r="U85" s="13">
        <v>19393720</v>
      </c>
      <c r="V85" s="13">
        <v>18905720</v>
      </c>
      <c r="W85" s="70">
        <f t="shared" si="29"/>
        <v>-488000</v>
      </c>
      <c r="X85" s="15">
        <v>12940180</v>
      </c>
      <c r="Y85" s="15">
        <v>10457180</v>
      </c>
      <c r="Z85" s="70">
        <f t="shared" si="30"/>
        <v>-2483000</v>
      </c>
      <c r="AA85" s="15">
        <v>17320655</v>
      </c>
      <c r="AB85" s="15">
        <v>16299655</v>
      </c>
      <c r="AC85" s="68">
        <f t="shared" si="31"/>
        <v>-1021000</v>
      </c>
      <c r="AD85" s="15">
        <v>1284020</v>
      </c>
      <c r="AE85" s="15">
        <v>1126020</v>
      </c>
      <c r="AF85" s="68">
        <f t="shared" si="32"/>
        <v>-158000</v>
      </c>
      <c r="AG85" s="15">
        <v>1747280</v>
      </c>
      <c r="AH85" s="15">
        <v>1967280</v>
      </c>
      <c r="AI85" s="67">
        <f t="shared" si="33"/>
        <v>220000</v>
      </c>
      <c r="AJ85" s="15">
        <v>1336120</v>
      </c>
      <c r="AK85" s="15">
        <v>996120</v>
      </c>
      <c r="AL85" s="68">
        <f t="shared" si="34"/>
        <v>-340000</v>
      </c>
      <c r="AM85" s="15">
        <v>7330570</v>
      </c>
      <c r="AN85" s="15">
        <v>5691570</v>
      </c>
      <c r="AO85" s="68">
        <f t="shared" si="35"/>
        <v>-1639000</v>
      </c>
      <c r="AP85" s="28">
        <v>4574250</v>
      </c>
      <c r="AQ85" s="28">
        <v>5205250</v>
      </c>
      <c r="AR85" s="68">
        <f t="shared" si="36"/>
        <v>631000</v>
      </c>
      <c r="AS85" s="15">
        <v>2643920</v>
      </c>
      <c r="AT85" s="15">
        <v>2123920</v>
      </c>
      <c r="AU85" s="68">
        <f t="shared" si="37"/>
        <v>-520000</v>
      </c>
      <c r="AV85" s="15">
        <v>2169250</v>
      </c>
      <c r="AW85" s="15">
        <v>1627250</v>
      </c>
      <c r="AX85" s="68">
        <f t="shared" si="38"/>
        <v>-542000</v>
      </c>
      <c r="AY85" s="15">
        <v>3130590</v>
      </c>
      <c r="AZ85" s="15">
        <v>3007590</v>
      </c>
      <c r="BA85" s="68">
        <f t="shared" si="39"/>
        <v>-123000</v>
      </c>
      <c r="BB85" s="15">
        <v>3521265</v>
      </c>
      <c r="BC85" s="15">
        <v>3034265</v>
      </c>
      <c r="BD85" s="68">
        <f t="shared" si="40"/>
        <v>-487000</v>
      </c>
      <c r="BE85" s="15">
        <v>1649400</v>
      </c>
      <c r="BF85" s="15">
        <v>1541400</v>
      </c>
      <c r="BG85" s="68">
        <f t="shared" si="41"/>
        <v>-108000</v>
      </c>
      <c r="BH85" s="15">
        <v>2826990</v>
      </c>
      <c r="BI85" s="15">
        <v>2410990</v>
      </c>
      <c r="BJ85" s="68">
        <f t="shared" si="42"/>
        <v>-416000</v>
      </c>
      <c r="BK85" s="15">
        <v>2604150</v>
      </c>
      <c r="BL85" s="15">
        <v>2000150</v>
      </c>
      <c r="BM85" s="68">
        <f t="shared" si="43"/>
        <v>-604000</v>
      </c>
      <c r="BN85" s="15">
        <v>21387680</v>
      </c>
      <c r="BO85" s="15">
        <v>18061680</v>
      </c>
      <c r="BP85" s="68">
        <f t="shared" si="44"/>
        <v>-3326000</v>
      </c>
    </row>
    <row r="86" spans="1:68" s="98" customFormat="1" ht="31.5">
      <c r="A86" s="3"/>
      <c r="B86" s="8" t="s">
        <v>24</v>
      </c>
      <c r="C86" s="13">
        <v>571060077</v>
      </c>
      <c r="D86" s="104"/>
      <c r="E86" s="13">
        <v>571060077</v>
      </c>
      <c r="F86" s="104"/>
      <c r="G86" s="68">
        <f t="shared" si="24"/>
        <v>0</v>
      </c>
      <c r="H86" s="74">
        <f t="shared" si="23"/>
        <v>571060077</v>
      </c>
      <c r="I86" s="13">
        <v>167746879</v>
      </c>
      <c r="J86" s="13">
        <v>167827449</v>
      </c>
      <c r="K86" s="68">
        <f t="shared" si="25"/>
        <v>80570</v>
      </c>
      <c r="L86" s="15">
        <v>61695614</v>
      </c>
      <c r="M86" s="15">
        <v>61121195</v>
      </c>
      <c r="N86" s="68">
        <f t="shared" si="26"/>
        <v>-574419</v>
      </c>
      <c r="O86" s="67">
        <v>14097872</v>
      </c>
      <c r="P86" s="67">
        <v>13951806</v>
      </c>
      <c r="Q86" s="68">
        <f t="shared" si="27"/>
        <v>-146066</v>
      </c>
      <c r="R86" s="25">
        <v>19804675</v>
      </c>
      <c r="S86" s="25">
        <v>19804675</v>
      </c>
      <c r="T86" s="68">
        <f t="shared" si="28"/>
        <v>0</v>
      </c>
      <c r="U86" s="13">
        <v>23478991</v>
      </c>
      <c r="V86" s="13">
        <v>23509824</v>
      </c>
      <c r="W86" s="70">
        <f t="shared" si="29"/>
        <v>30833</v>
      </c>
      <c r="X86" s="15">
        <v>31908812</v>
      </c>
      <c r="Y86" s="15">
        <v>31619761</v>
      </c>
      <c r="Z86" s="70">
        <f t="shared" si="30"/>
        <v>-289051</v>
      </c>
      <c r="AA86" s="15">
        <v>26258839</v>
      </c>
      <c r="AB86" s="15">
        <v>26719969</v>
      </c>
      <c r="AC86" s="68">
        <f t="shared" si="31"/>
        <v>461130</v>
      </c>
      <c r="AD86" s="15">
        <v>9148296</v>
      </c>
      <c r="AE86" s="15">
        <v>9148296</v>
      </c>
      <c r="AF86" s="68">
        <f t="shared" si="32"/>
        <v>0</v>
      </c>
      <c r="AG86" s="15">
        <v>17505125</v>
      </c>
      <c r="AH86" s="15">
        <v>17611927</v>
      </c>
      <c r="AI86" s="67">
        <f t="shared" si="33"/>
        <v>106802</v>
      </c>
      <c r="AJ86" s="15">
        <v>6839628</v>
      </c>
      <c r="AK86" s="15">
        <v>6812708</v>
      </c>
      <c r="AL86" s="68">
        <f t="shared" si="34"/>
        <v>-26920</v>
      </c>
      <c r="AM86" s="15">
        <v>17019382</v>
      </c>
      <c r="AN86" s="15">
        <v>17019382</v>
      </c>
      <c r="AO86" s="68">
        <f t="shared" si="35"/>
        <v>0</v>
      </c>
      <c r="AP86" s="28">
        <v>32064706</v>
      </c>
      <c r="AQ86" s="28">
        <v>32064706</v>
      </c>
      <c r="AR86" s="68">
        <f t="shared" si="36"/>
        <v>0</v>
      </c>
      <c r="AS86" s="15">
        <v>32077946</v>
      </c>
      <c r="AT86" s="15">
        <v>32077946</v>
      </c>
      <c r="AU86" s="68">
        <f t="shared" si="37"/>
        <v>0</v>
      </c>
      <c r="AV86" s="15">
        <v>6102177</v>
      </c>
      <c r="AW86" s="15">
        <v>6202177</v>
      </c>
      <c r="AX86" s="68">
        <f t="shared" si="38"/>
        <v>100000</v>
      </c>
      <c r="AY86" s="15">
        <v>9273435</v>
      </c>
      <c r="AZ86" s="15">
        <v>9373435</v>
      </c>
      <c r="BA86" s="68">
        <f t="shared" si="39"/>
        <v>100000</v>
      </c>
      <c r="BB86" s="15">
        <v>14651122</v>
      </c>
      <c r="BC86" s="15">
        <v>14651122</v>
      </c>
      <c r="BD86" s="68">
        <f t="shared" si="40"/>
        <v>0</v>
      </c>
      <c r="BE86" s="15">
        <v>10379554</v>
      </c>
      <c r="BF86" s="15">
        <v>10534554</v>
      </c>
      <c r="BG86" s="68">
        <f t="shared" si="41"/>
        <v>155000</v>
      </c>
      <c r="BH86" s="15">
        <v>10306666</v>
      </c>
      <c r="BI86" s="15">
        <v>10219522</v>
      </c>
      <c r="BJ86" s="68">
        <f t="shared" si="42"/>
        <v>-87144</v>
      </c>
      <c r="BK86" s="15">
        <v>33341073</v>
      </c>
      <c r="BL86" s="15">
        <v>33206279</v>
      </c>
      <c r="BM86" s="68">
        <f t="shared" si="43"/>
        <v>-134794</v>
      </c>
      <c r="BN86" s="15">
        <v>27259285</v>
      </c>
      <c r="BO86" s="15">
        <v>27583344</v>
      </c>
      <c r="BP86" s="68">
        <f t="shared" si="44"/>
        <v>324059</v>
      </c>
    </row>
    <row r="87" spans="1:68" s="98" customFormat="1" ht="47.25" customHeight="1">
      <c r="A87" s="3"/>
      <c r="B87" s="9" t="s">
        <v>29</v>
      </c>
      <c r="C87" s="13">
        <v>73976650</v>
      </c>
      <c r="D87" s="104"/>
      <c r="E87" s="13">
        <v>75349803</v>
      </c>
      <c r="F87" s="104"/>
      <c r="G87" s="68">
        <f t="shared" si="24"/>
        <v>1373153</v>
      </c>
      <c r="H87" s="74">
        <f t="shared" si="23"/>
        <v>75349803</v>
      </c>
      <c r="I87" s="13">
        <v>18315300</v>
      </c>
      <c r="J87" s="13">
        <v>18632470</v>
      </c>
      <c r="K87" s="68">
        <f t="shared" si="25"/>
        <v>317170</v>
      </c>
      <c r="L87" s="15"/>
      <c r="M87" s="15"/>
      <c r="N87" s="68">
        <f t="shared" si="26"/>
        <v>0</v>
      </c>
      <c r="O87" s="67"/>
      <c r="P87" s="67"/>
      <c r="Q87" s="68">
        <f t="shared" si="27"/>
        <v>0</v>
      </c>
      <c r="R87" s="25"/>
      <c r="S87" s="25"/>
      <c r="T87" s="68">
        <f t="shared" si="28"/>
        <v>0</v>
      </c>
      <c r="U87" s="13"/>
      <c r="V87" s="13"/>
      <c r="W87" s="70">
        <f t="shared" si="29"/>
        <v>0</v>
      </c>
      <c r="X87" s="15"/>
      <c r="Y87" s="15"/>
      <c r="Z87" s="70">
        <f t="shared" si="30"/>
        <v>0</v>
      </c>
      <c r="AA87" s="15"/>
      <c r="AB87" s="15"/>
      <c r="AC87" s="68">
        <f t="shared" si="31"/>
        <v>0</v>
      </c>
      <c r="AD87" s="15"/>
      <c r="AE87" s="15"/>
      <c r="AF87" s="68">
        <f t="shared" si="32"/>
        <v>0</v>
      </c>
      <c r="AG87" s="15"/>
      <c r="AH87" s="15"/>
      <c r="AI87" s="67">
        <f t="shared" si="33"/>
        <v>0</v>
      </c>
      <c r="AJ87" s="15"/>
      <c r="AK87" s="15"/>
      <c r="AL87" s="68">
        <f t="shared" si="34"/>
        <v>0</v>
      </c>
      <c r="AM87" s="15">
        <v>23393600</v>
      </c>
      <c r="AN87" s="15">
        <v>23916170</v>
      </c>
      <c r="AO87" s="68">
        <f t="shared" si="35"/>
        <v>522570</v>
      </c>
      <c r="AP87" s="28">
        <v>16751250</v>
      </c>
      <c r="AQ87" s="28">
        <v>17128830</v>
      </c>
      <c r="AR87" s="68">
        <f t="shared" si="36"/>
        <v>377580</v>
      </c>
      <c r="AS87" s="15"/>
      <c r="AT87" s="15"/>
      <c r="AU87" s="68">
        <f t="shared" si="37"/>
        <v>0</v>
      </c>
      <c r="AV87" s="15"/>
      <c r="AW87" s="15"/>
      <c r="AX87" s="68">
        <f t="shared" si="38"/>
        <v>0</v>
      </c>
      <c r="AY87" s="15"/>
      <c r="AZ87" s="15"/>
      <c r="BA87" s="68">
        <f t="shared" si="39"/>
        <v>0</v>
      </c>
      <c r="BB87" s="15"/>
      <c r="BC87" s="15"/>
      <c r="BD87" s="68">
        <f t="shared" si="40"/>
        <v>0</v>
      </c>
      <c r="BE87" s="15">
        <v>15516500</v>
      </c>
      <c r="BF87" s="15">
        <v>15672333</v>
      </c>
      <c r="BG87" s="68">
        <f t="shared" si="41"/>
        <v>155833</v>
      </c>
      <c r="BH87" s="15"/>
      <c r="BI87" s="15"/>
      <c r="BJ87" s="68">
        <f t="shared" si="42"/>
        <v>0</v>
      </c>
      <c r="BK87" s="15"/>
      <c r="BL87" s="15"/>
      <c r="BM87" s="68">
        <f t="shared" si="43"/>
        <v>0</v>
      </c>
      <c r="BN87" s="15"/>
      <c r="BO87" s="15"/>
      <c r="BP87" s="68">
        <f t="shared" si="44"/>
        <v>0</v>
      </c>
    </row>
    <row r="88" spans="1:68" s="98" customFormat="1" ht="15.75">
      <c r="A88" s="3"/>
      <c r="B88" s="8" t="s">
        <v>30</v>
      </c>
      <c r="C88" s="13">
        <v>86297072</v>
      </c>
      <c r="D88" s="104"/>
      <c r="E88" s="13">
        <v>86125743</v>
      </c>
      <c r="F88" s="104"/>
      <c r="G88" s="68">
        <f t="shared" si="24"/>
        <v>-171329</v>
      </c>
      <c r="H88" s="74">
        <f t="shared" si="23"/>
        <v>86125743</v>
      </c>
      <c r="I88" s="13">
        <v>28389777</v>
      </c>
      <c r="J88" s="13">
        <v>29842170</v>
      </c>
      <c r="K88" s="68">
        <f t="shared" si="25"/>
        <v>1452393</v>
      </c>
      <c r="L88" s="15">
        <v>20454121</v>
      </c>
      <c r="M88" s="15">
        <v>20514141</v>
      </c>
      <c r="N88" s="68">
        <f t="shared" si="26"/>
        <v>60020</v>
      </c>
      <c r="O88" s="67">
        <v>3389910</v>
      </c>
      <c r="P88" s="67">
        <v>2786736</v>
      </c>
      <c r="Q88" s="90">
        <f t="shared" si="27"/>
        <v>-603174</v>
      </c>
      <c r="R88" s="25">
        <v>1960577</v>
      </c>
      <c r="S88" s="25">
        <v>1960577</v>
      </c>
      <c r="T88" s="68">
        <f t="shared" si="28"/>
        <v>0</v>
      </c>
      <c r="U88" s="13">
        <v>3823669</v>
      </c>
      <c r="V88" s="13">
        <v>4049249</v>
      </c>
      <c r="W88" s="70">
        <f t="shared" si="29"/>
        <v>225580</v>
      </c>
      <c r="X88" s="15">
        <v>4800343</v>
      </c>
      <c r="Y88" s="15">
        <v>4180035</v>
      </c>
      <c r="Z88" s="70">
        <f t="shared" si="30"/>
        <v>-620308</v>
      </c>
      <c r="AA88" s="15">
        <v>4228879</v>
      </c>
      <c r="AB88" s="15">
        <v>3372467</v>
      </c>
      <c r="AC88" s="68">
        <f t="shared" si="31"/>
        <v>-856412</v>
      </c>
      <c r="AD88" s="15">
        <v>602125</v>
      </c>
      <c r="AE88" s="15">
        <v>602125</v>
      </c>
      <c r="AF88" s="68">
        <f t="shared" si="32"/>
        <v>0</v>
      </c>
      <c r="AG88" s="15">
        <v>797162</v>
      </c>
      <c r="AH88" s="15">
        <v>801436</v>
      </c>
      <c r="AI88" s="67">
        <f t="shared" si="33"/>
        <v>4274</v>
      </c>
      <c r="AJ88" s="15">
        <v>1345945</v>
      </c>
      <c r="AK88" s="15">
        <v>861342</v>
      </c>
      <c r="AL88" s="68">
        <f t="shared" si="34"/>
        <v>-484603</v>
      </c>
      <c r="AM88" s="15">
        <v>1829674</v>
      </c>
      <c r="AN88" s="15">
        <v>1829674</v>
      </c>
      <c r="AO88" s="68">
        <f t="shared" si="35"/>
        <v>0</v>
      </c>
      <c r="AP88" s="28">
        <v>2658749</v>
      </c>
      <c r="AQ88" s="28">
        <v>2658749</v>
      </c>
      <c r="AR88" s="68">
        <f t="shared" si="36"/>
        <v>0</v>
      </c>
      <c r="AS88" s="15">
        <v>1258613</v>
      </c>
      <c r="AT88" s="15">
        <v>1258613</v>
      </c>
      <c r="AU88" s="68">
        <f t="shared" si="37"/>
        <v>0</v>
      </c>
      <c r="AV88" s="15">
        <v>622884</v>
      </c>
      <c r="AW88" s="15">
        <v>622884</v>
      </c>
      <c r="AX88" s="68">
        <f t="shared" si="38"/>
        <v>0</v>
      </c>
      <c r="AY88" s="15">
        <v>1004229</v>
      </c>
      <c r="AZ88" s="15">
        <v>1004229</v>
      </c>
      <c r="BA88" s="68">
        <f t="shared" si="39"/>
        <v>0</v>
      </c>
      <c r="BB88" s="15">
        <v>1487773</v>
      </c>
      <c r="BC88" s="15">
        <v>1487773</v>
      </c>
      <c r="BD88" s="68">
        <f t="shared" si="40"/>
        <v>0</v>
      </c>
      <c r="BE88" s="15">
        <v>567993</v>
      </c>
      <c r="BF88" s="15">
        <v>819208</v>
      </c>
      <c r="BG88" s="68">
        <f t="shared" si="41"/>
        <v>251215</v>
      </c>
      <c r="BH88" s="15">
        <v>1489842</v>
      </c>
      <c r="BI88" s="15">
        <v>1719168</v>
      </c>
      <c r="BJ88" s="68">
        <f t="shared" si="42"/>
        <v>229326</v>
      </c>
      <c r="BK88" s="15">
        <v>1764517</v>
      </c>
      <c r="BL88" s="15">
        <v>1871006</v>
      </c>
      <c r="BM88" s="68">
        <f t="shared" si="43"/>
        <v>106489</v>
      </c>
      <c r="BN88" s="15">
        <v>3820290</v>
      </c>
      <c r="BO88" s="15">
        <v>3884161</v>
      </c>
      <c r="BP88" s="68">
        <f t="shared" si="44"/>
        <v>63871</v>
      </c>
    </row>
    <row r="89" spans="1:68" s="98" customFormat="1" ht="48.75" customHeight="1">
      <c r="A89" s="3"/>
      <c r="B89" s="8" t="s">
        <v>31</v>
      </c>
      <c r="C89" s="13">
        <v>33707500</v>
      </c>
      <c r="D89" s="104"/>
      <c r="E89" s="13">
        <v>33707500</v>
      </c>
      <c r="F89" s="104"/>
      <c r="G89" s="68">
        <f t="shared" si="24"/>
        <v>0</v>
      </c>
      <c r="H89" s="74">
        <f t="shared" si="23"/>
        <v>33707500</v>
      </c>
      <c r="I89" s="13">
        <v>18379900</v>
      </c>
      <c r="J89" s="13">
        <v>18379900</v>
      </c>
      <c r="K89" s="68">
        <f t="shared" si="25"/>
        <v>0</v>
      </c>
      <c r="L89" s="15">
        <v>4495100</v>
      </c>
      <c r="M89" s="15">
        <v>4495100</v>
      </c>
      <c r="N89" s="68">
        <f t="shared" si="26"/>
        <v>0</v>
      </c>
      <c r="O89" s="67">
        <v>918600</v>
      </c>
      <c r="P89" s="67">
        <v>918600</v>
      </c>
      <c r="Q89" s="68">
        <f t="shared" si="27"/>
        <v>0</v>
      </c>
      <c r="R89" s="25">
        <v>1214000</v>
      </c>
      <c r="S89" s="25">
        <v>1214000</v>
      </c>
      <c r="T89" s="68">
        <f t="shared" si="28"/>
        <v>0</v>
      </c>
      <c r="U89" s="13">
        <v>1542100</v>
      </c>
      <c r="V89" s="13">
        <v>1542100</v>
      </c>
      <c r="W89" s="70">
        <f t="shared" si="29"/>
        <v>0</v>
      </c>
      <c r="X89" s="15"/>
      <c r="Y89" s="15"/>
      <c r="Z89" s="70">
        <f t="shared" si="30"/>
        <v>0</v>
      </c>
      <c r="AA89" s="15">
        <v>1771700</v>
      </c>
      <c r="AB89" s="15">
        <v>1771700</v>
      </c>
      <c r="AC89" s="68">
        <f t="shared" si="31"/>
        <v>0</v>
      </c>
      <c r="AD89" s="15">
        <v>98400</v>
      </c>
      <c r="AE89" s="15">
        <v>98400</v>
      </c>
      <c r="AF89" s="68">
        <f t="shared" si="32"/>
        <v>0</v>
      </c>
      <c r="AG89" s="15">
        <v>525000</v>
      </c>
      <c r="AH89" s="15">
        <v>525000</v>
      </c>
      <c r="AI89" s="67">
        <f t="shared" si="33"/>
        <v>0</v>
      </c>
      <c r="AJ89" s="15">
        <v>131200</v>
      </c>
      <c r="AK89" s="15">
        <v>131200</v>
      </c>
      <c r="AL89" s="68">
        <f t="shared" si="34"/>
        <v>0</v>
      </c>
      <c r="AM89" s="15">
        <v>754700</v>
      </c>
      <c r="AN89" s="15">
        <v>754700</v>
      </c>
      <c r="AO89" s="68">
        <f t="shared" si="35"/>
        <v>0</v>
      </c>
      <c r="AP89" s="28">
        <v>131200</v>
      </c>
      <c r="AQ89" s="28">
        <v>131200</v>
      </c>
      <c r="AR89" s="68">
        <f t="shared" si="36"/>
        <v>0</v>
      </c>
      <c r="AS89" s="15">
        <v>328100</v>
      </c>
      <c r="AT89" s="15">
        <v>328100</v>
      </c>
      <c r="AU89" s="68">
        <f t="shared" si="37"/>
        <v>0</v>
      </c>
      <c r="AV89" s="15">
        <v>131200</v>
      </c>
      <c r="AW89" s="15">
        <v>131200</v>
      </c>
      <c r="AX89" s="68">
        <f t="shared" si="38"/>
        <v>0</v>
      </c>
      <c r="AY89" s="15">
        <v>377300</v>
      </c>
      <c r="AZ89" s="15">
        <v>377300</v>
      </c>
      <c r="BA89" s="68">
        <f t="shared" si="39"/>
        <v>0</v>
      </c>
      <c r="BB89" s="15">
        <v>393700</v>
      </c>
      <c r="BC89" s="15">
        <v>393700</v>
      </c>
      <c r="BD89" s="68">
        <f t="shared" si="40"/>
        <v>0</v>
      </c>
      <c r="BE89" s="15">
        <v>284300</v>
      </c>
      <c r="BF89" s="15">
        <v>284300</v>
      </c>
      <c r="BG89" s="68">
        <f t="shared" si="41"/>
        <v>0</v>
      </c>
      <c r="BH89" s="15">
        <v>426500</v>
      </c>
      <c r="BI89" s="15">
        <v>426500</v>
      </c>
      <c r="BJ89" s="68">
        <f t="shared" si="42"/>
        <v>0</v>
      </c>
      <c r="BK89" s="15">
        <v>262400</v>
      </c>
      <c r="BL89" s="15">
        <v>262400</v>
      </c>
      <c r="BM89" s="68">
        <f t="shared" si="43"/>
        <v>0</v>
      </c>
      <c r="BN89" s="15">
        <v>1542100</v>
      </c>
      <c r="BO89" s="15">
        <v>1542100</v>
      </c>
      <c r="BP89" s="68">
        <f t="shared" si="44"/>
        <v>0</v>
      </c>
    </row>
    <row r="90" spans="1:68" s="98" customFormat="1" ht="31.5">
      <c r="A90" s="3"/>
      <c r="B90" s="8" t="s">
        <v>32</v>
      </c>
      <c r="C90" s="13">
        <v>5800427327</v>
      </c>
      <c r="D90" s="104"/>
      <c r="E90" s="13">
        <v>6077597905</v>
      </c>
      <c r="F90" s="104"/>
      <c r="G90" s="68">
        <f t="shared" si="24"/>
        <v>277170578</v>
      </c>
      <c r="H90" s="74">
        <f t="shared" si="23"/>
        <v>6077597905</v>
      </c>
      <c r="I90" s="13">
        <v>2138655000</v>
      </c>
      <c r="J90" s="13">
        <v>2262894900</v>
      </c>
      <c r="K90" s="68">
        <f t="shared" si="25"/>
        <v>124239900</v>
      </c>
      <c r="L90" s="15">
        <v>694543000</v>
      </c>
      <c r="M90" s="15">
        <v>741283000</v>
      </c>
      <c r="N90" s="68">
        <f t="shared" si="26"/>
        <v>46740000</v>
      </c>
      <c r="O90" s="67">
        <v>174797000</v>
      </c>
      <c r="P90" s="67">
        <v>182242000</v>
      </c>
      <c r="Q90" s="68">
        <f t="shared" si="27"/>
        <v>7445000</v>
      </c>
      <c r="R90" s="25">
        <v>195602000</v>
      </c>
      <c r="S90" s="25">
        <v>208007000</v>
      </c>
      <c r="T90" s="68">
        <f t="shared" si="28"/>
        <v>12405000</v>
      </c>
      <c r="U90" s="13">
        <v>355003000</v>
      </c>
      <c r="V90" s="13">
        <v>372719400</v>
      </c>
      <c r="W90" s="70">
        <f t="shared" si="29"/>
        <v>17716400</v>
      </c>
      <c r="X90" s="15">
        <v>249831000</v>
      </c>
      <c r="Y90" s="15">
        <v>254735600</v>
      </c>
      <c r="Z90" s="70">
        <f t="shared" si="30"/>
        <v>4904600</v>
      </c>
      <c r="AA90" s="15">
        <v>280841000</v>
      </c>
      <c r="AB90" s="15">
        <v>302556000</v>
      </c>
      <c r="AC90" s="68">
        <f t="shared" si="31"/>
        <v>21715000</v>
      </c>
      <c r="AD90" s="15">
        <v>72024000</v>
      </c>
      <c r="AE90" s="15">
        <v>72186000</v>
      </c>
      <c r="AF90" s="68">
        <f t="shared" si="32"/>
        <v>162000</v>
      </c>
      <c r="AG90" s="15">
        <v>112016000</v>
      </c>
      <c r="AH90" s="15">
        <v>117460000</v>
      </c>
      <c r="AI90" s="67">
        <f t="shared" si="33"/>
        <v>5444000</v>
      </c>
      <c r="AJ90" s="15">
        <v>53009000</v>
      </c>
      <c r="AK90" s="15">
        <v>53062000</v>
      </c>
      <c r="AL90" s="68">
        <f t="shared" si="34"/>
        <v>53000</v>
      </c>
      <c r="AM90" s="15">
        <v>180350000</v>
      </c>
      <c r="AN90" s="15">
        <v>187460000</v>
      </c>
      <c r="AO90" s="68">
        <f t="shared" si="35"/>
        <v>7110000</v>
      </c>
      <c r="AP90" s="28">
        <v>175841000</v>
      </c>
      <c r="AQ90" s="28">
        <v>183260000</v>
      </c>
      <c r="AR90" s="68">
        <f t="shared" si="36"/>
        <v>7419000</v>
      </c>
      <c r="AS90" s="15">
        <v>74005000</v>
      </c>
      <c r="AT90" s="15">
        <v>78328000</v>
      </c>
      <c r="AU90" s="68">
        <f t="shared" si="37"/>
        <v>4323000</v>
      </c>
      <c r="AV90" s="15">
        <v>56152000</v>
      </c>
      <c r="AW90" s="15">
        <v>59550000</v>
      </c>
      <c r="AX90" s="68">
        <f t="shared" si="38"/>
        <v>3398000</v>
      </c>
      <c r="AY90" s="15">
        <v>116768000</v>
      </c>
      <c r="AZ90" s="15">
        <v>121792000</v>
      </c>
      <c r="BA90" s="68">
        <f t="shared" si="39"/>
        <v>5024000</v>
      </c>
      <c r="BB90" s="15">
        <v>120735000</v>
      </c>
      <c r="BC90" s="15">
        <v>123460000</v>
      </c>
      <c r="BD90" s="68">
        <f t="shared" si="40"/>
        <v>2725000</v>
      </c>
      <c r="BE90" s="15">
        <v>81067000</v>
      </c>
      <c r="BF90" s="15">
        <v>81689000</v>
      </c>
      <c r="BG90" s="68">
        <f t="shared" si="41"/>
        <v>622000</v>
      </c>
      <c r="BH90" s="15">
        <v>127406000</v>
      </c>
      <c r="BI90" s="15">
        <v>127406000</v>
      </c>
      <c r="BJ90" s="68">
        <f t="shared" si="42"/>
        <v>0</v>
      </c>
      <c r="BK90" s="15">
        <v>92432327</v>
      </c>
      <c r="BL90" s="15">
        <v>98157005</v>
      </c>
      <c r="BM90" s="68">
        <f t="shared" si="43"/>
        <v>5724678</v>
      </c>
      <c r="BN90" s="15">
        <v>449350000</v>
      </c>
      <c r="BO90" s="15">
        <v>449350000</v>
      </c>
      <c r="BP90" s="68">
        <f t="shared" si="44"/>
        <v>0</v>
      </c>
    </row>
    <row r="91" spans="1:68" s="98" customFormat="1" ht="15.75">
      <c r="A91" s="3"/>
      <c r="B91" s="8" t="s">
        <v>41</v>
      </c>
      <c r="C91" s="13">
        <v>361290000</v>
      </c>
      <c r="D91" s="104"/>
      <c r="E91" s="13">
        <v>378885890</v>
      </c>
      <c r="F91" s="104"/>
      <c r="G91" s="68">
        <f t="shared" si="24"/>
        <v>17595890</v>
      </c>
      <c r="H91" s="74">
        <f t="shared" si="23"/>
        <v>378885890</v>
      </c>
      <c r="I91" s="13">
        <v>129738000</v>
      </c>
      <c r="J91" s="13">
        <v>136590890</v>
      </c>
      <c r="K91" s="68">
        <f t="shared" si="25"/>
        <v>6852890</v>
      </c>
      <c r="L91" s="15">
        <v>56037000</v>
      </c>
      <c r="M91" s="15">
        <v>58928000</v>
      </c>
      <c r="N91" s="68">
        <f t="shared" si="26"/>
        <v>2891000</v>
      </c>
      <c r="O91" s="67">
        <v>12166000</v>
      </c>
      <c r="P91" s="67">
        <v>12694200</v>
      </c>
      <c r="Q91" s="68">
        <f t="shared" si="27"/>
        <v>528200</v>
      </c>
      <c r="R91" s="15">
        <v>9487000</v>
      </c>
      <c r="S91" s="15">
        <v>9882900</v>
      </c>
      <c r="T91" s="68">
        <f t="shared" si="28"/>
        <v>395900</v>
      </c>
      <c r="U91" s="15">
        <v>20037000</v>
      </c>
      <c r="V91" s="15">
        <v>21841200</v>
      </c>
      <c r="W91" s="70">
        <f t="shared" si="29"/>
        <v>1804200</v>
      </c>
      <c r="X91" s="15">
        <v>17274000</v>
      </c>
      <c r="Y91" s="15">
        <v>18246300</v>
      </c>
      <c r="Z91" s="70">
        <f t="shared" si="30"/>
        <v>972300</v>
      </c>
      <c r="AA91" s="15">
        <v>22368000</v>
      </c>
      <c r="AB91" s="15">
        <v>23022000</v>
      </c>
      <c r="AC91" s="68">
        <f t="shared" si="31"/>
        <v>654000</v>
      </c>
      <c r="AD91" s="15">
        <v>3801000</v>
      </c>
      <c r="AE91" s="15">
        <v>3990300</v>
      </c>
      <c r="AF91" s="68">
        <f t="shared" si="32"/>
        <v>189300</v>
      </c>
      <c r="AG91" s="15">
        <v>6010000</v>
      </c>
      <c r="AH91" s="15">
        <v>6110700</v>
      </c>
      <c r="AI91" s="67">
        <f t="shared" si="33"/>
        <v>100700</v>
      </c>
      <c r="AJ91" s="15">
        <v>3132000</v>
      </c>
      <c r="AK91" s="15">
        <v>3184500</v>
      </c>
      <c r="AL91" s="68">
        <f t="shared" si="34"/>
        <v>52500</v>
      </c>
      <c r="AM91" s="15">
        <v>11164000</v>
      </c>
      <c r="AN91" s="15">
        <v>11748000</v>
      </c>
      <c r="AO91" s="68">
        <f t="shared" si="35"/>
        <v>584000</v>
      </c>
      <c r="AP91" s="28">
        <v>10494000</v>
      </c>
      <c r="AQ91" s="28">
        <v>11085100</v>
      </c>
      <c r="AR91" s="68">
        <f t="shared" si="36"/>
        <v>591100</v>
      </c>
      <c r="AS91" s="15">
        <v>6014000</v>
      </c>
      <c r="AT91" s="15">
        <v>6142300</v>
      </c>
      <c r="AU91" s="68">
        <f t="shared" si="37"/>
        <v>128300</v>
      </c>
      <c r="AV91" s="15">
        <v>3100000</v>
      </c>
      <c r="AW91" s="15">
        <v>3275200</v>
      </c>
      <c r="AX91" s="68">
        <f t="shared" si="38"/>
        <v>175200</v>
      </c>
      <c r="AY91" s="15">
        <v>6028000</v>
      </c>
      <c r="AZ91" s="15">
        <v>6185500</v>
      </c>
      <c r="BA91" s="68">
        <f t="shared" si="39"/>
        <v>157500</v>
      </c>
      <c r="BB91" s="15">
        <v>8820000</v>
      </c>
      <c r="BC91" s="15">
        <v>9123900</v>
      </c>
      <c r="BD91" s="68">
        <f t="shared" si="40"/>
        <v>303900</v>
      </c>
      <c r="BE91" s="15">
        <v>4857000</v>
      </c>
      <c r="BF91" s="15">
        <v>5071900</v>
      </c>
      <c r="BG91" s="68">
        <f t="shared" si="41"/>
        <v>214900</v>
      </c>
      <c r="BH91" s="15">
        <v>4627000</v>
      </c>
      <c r="BI91" s="15">
        <v>4812200</v>
      </c>
      <c r="BJ91" s="68">
        <f t="shared" si="42"/>
        <v>185200</v>
      </c>
      <c r="BK91" s="15">
        <v>6842000</v>
      </c>
      <c r="BL91" s="15">
        <v>7143800</v>
      </c>
      <c r="BM91" s="68">
        <f t="shared" si="43"/>
        <v>301800</v>
      </c>
      <c r="BN91" s="15">
        <v>19294000</v>
      </c>
      <c r="BO91" s="15">
        <v>19807000</v>
      </c>
      <c r="BP91" s="68">
        <f t="shared" si="44"/>
        <v>513000</v>
      </c>
    </row>
    <row r="92" spans="1:68" s="98" customFormat="1" ht="15.75">
      <c r="A92" s="3"/>
      <c r="B92" s="8" t="s">
        <v>33</v>
      </c>
      <c r="C92" s="13">
        <v>77488159</v>
      </c>
      <c r="D92" s="104"/>
      <c r="E92" s="13">
        <v>77659488</v>
      </c>
      <c r="F92" s="104"/>
      <c r="G92" s="68">
        <f t="shared" si="24"/>
        <v>171329</v>
      </c>
      <c r="H92" s="74">
        <f t="shared" si="23"/>
        <v>77659488</v>
      </c>
      <c r="I92" s="13">
        <v>34436465</v>
      </c>
      <c r="J92" s="13">
        <v>34436465</v>
      </c>
      <c r="K92" s="68">
        <f t="shared" si="25"/>
        <v>0</v>
      </c>
      <c r="L92" s="15">
        <v>10388901</v>
      </c>
      <c r="M92" s="15">
        <v>10388901</v>
      </c>
      <c r="N92" s="68">
        <f t="shared" si="26"/>
        <v>0</v>
      </c>
      <c r="O92" s="67">
        <v>2484800</v>
      </c>
      <c r="P92" s="67">
        <v>2484800</v>
      </c>
      <c r="Q92" s="68">
        <f t="shared" si="27"/>
        <v>0</v>
      </c>
      <c r="R92" s="25">
        <v>1866819</v>
      </c>
      <c r="S92" s="25">
        <v>1866819</v>
      </c>
      <c r="T92" s="68">
        <f t="shared" si="28"/>
        <v>0</v>
      </c>
      <c r="U92" s="13">
        <v>4939093</v>
      </c>
      <c r="V92" s="13">
        <v>4939093</v>
      </c>
      <c r="W92" s="70">
        <f t="shared" si="29"/>
        <v>0</v>
      </c>
      <c r="X92" s="15">
        <v>2951965</v>
      </c>
      <c r="Y92" s="15">
        <v>2951965</v>
      </c>
      <c r="Z92" s="70">
        <f t="shared" si="30"/>
        <v>0</v>
      </c>
      <c r="AA92" s="15">
        <v>4029753</v>
      </c>
      <c r="AB92" s="15">
        <v>4029753</v>
      </c>
      <c r="AC92" s="68">
        <f t="shared" si="31"/>
        <v>0</v>
      </c>
      <c r="AD92" s="15">
        <v>518663</v>
      </c>
      <c r="AE92" s="15">
        <v>518663</v>
      </c>
      <c r="AF92" s="68">
        <f t="shared" si="32"/>
        <v>0</v>
      </c>
      <c r="AG92" s="15">
        <v>1162394</v>
      </c>
      <c r="AH92" s="15">
        <v>1162394</v>
      </c>
      <c r="AI92" s="67">
        <f t="shared" si="33"/>
        <v>0</v>
      </c>
      <c r="AJ92" s="15">
        <v>463014</v>
      </c>
      <c r="AK92" s="15">
        <v>535000</v>
      </c>
      <c r="AL92" s="68">
        <f t="shared" si="34"/>
        <v>71986</v>
      </c>
      <c r="AM92" s="15">
        <v>2953061</v>
      </c>
      <c r="AN92" s="15">
        <v>2953061</v>
      </c>
      <c r="AO92" s="68">
        <f t="shared" si="35"/>
        <v>0</v>
      </c>
      <c r="AP92" s="28">
        <v>1553203</v>
      </c>
      <c r="AQ92" s="28">
        <v>1553203</v>
      </c>
      <c r="AR92" s="68">
        <f t="shared" si="36"/>
        <v>0</v>
      </c>
      <c r="AS92" s="15">
        <v>518651</v>
      </c>
      <c r="AT92" s="15">
        <v>518651</v>
      </c>
      <c r="AU92" s="68">
        <f t="shared" si="37"/>
        <v>0</v>
      </c>
      <c r="AV92" s="15">
        <v>482520</v>
      </c>
      <c r="AW92" s="15">
        <v>482520</v>
      </c>
      <c r="AX92" s="68">
        <f t="shared" si="38"/>
        <v>0</v>
      </c>
      <c r="AY92" s="15">
        <v>807910</v>
      </c>
      <c r="AZ92" s="15">
        <v>807910</v>
      </c>
      <c r="BA92" s="68">
        <f t="shared" si="39"/>
        <v>0</v>
      </c>
      <c r="BB92" s="15">
        <v>1037326</v>
      </c>
      <c r="BC92" s="15">
        <v>1037326</v>
      </c>
      <c r="BD92" s="68">
        <f t="shared" si="40"/>
        <v>0</v>
      </c>
      <c r="BE92" s="15">
        <v>518663</v>
      </c>
      <c r="BF92" s="15">
        <v>518663</v>
      </c>
      <c r="BG92" s="68">
        <f t="shared" si="41"/>
        <v>0</v>
      </c>
      <c r="BH92" s="15">
        <v>1079915</v>
      </c>
      <c r="BI92" s="15">
        <v>1079915</v>
      </c>
      <c r="BJ92" s="68">
        <f t="shared" si="42"/>
        <v>0</v>
      </c>
      <c r="BK92" s="15">
        <v>982048</v>
      </c>
      <c r="BL92" s="15">
        <v>982048</v>
      </c>
      <c r="BM92" s="68">
        <f t="shared" si="43"/>
        <v>0</v>
      </c>
      <c r="BN92" s="15">
        <v>4312995</v>
      </c>
      <c r="BO92" s="15">
        <v>4412338</v>
      </c>
      <c r="BP92" s="68">
        <f t="shared" si="44"/>
        <v>99343</v>
      </c>
    </row>
    <row r="93" spans="1:68" s="98" customFormat="1" ht="31.5">
      <c r="A93" s="3"/>
      <c r="B93" s="8" t="s">
        <v>34</v>
      </c>
      <c r="C93" s="13">
        <v>4229090000</v>
      </c>
      <c r="D93" s="104"/>
      <c r="E93" s="13">
        <v>4451468731</v>
      </c>
      <c r="F93" s="104"/>
      <c r="G93" s="68">
        <f t="shared" si="24"/>
        <v>222378731</v>
      </c>
      <c r="H93" s="74">
        <f t="shared" si="23"/>
        <v>4451468731</v>
      </c>
      <c r="I93" s="13">
        <v>2318872000</v>
      </c>
      <c r="J93" s="13">
        <v>2449495500</v>
      </c>
      <c r="K93" s="68">
        <f t="shared" si="25"/>
        <v>130623500</v>
      </c>
      <c r="L93" s="15">
        <v>553673000</v>
      </c>
      <c r="M93" s="15">
        <v>586987000</v>
      </c>
      <c r="N93" s="68">
        <f t="shared" si="26"/>
        <v>33314000</v>
      </c>
      <c r="O93" s="67">
        <v>125534000</v>
      </c>
      <c r="P93" s="67">
        <v>133093000</v>
      </c>
      <c r="Q93" s="68">
        <f t="shared" si="27"/>
        <v>7559000</v>
      </c>
      <c r="R93" s="25">
        <v>90050000</v>
      </c>
      <c r="S93" s="25">
        <v>96135600</v>
      </c>
      <c r="T93" s="68">
        <f t="shared" si="28"/>
        <v>6085600</v>
      </c>
      <c r="U93" s="13">
        <v>190477000</v>
      </c>
      <c r="V93" s="13">
        <v>201753000</v>
      </c>
      <c r="W93" s="70">
        <f t="shared" si="29"/>
        <v>11276000</v>
      </c>
      <c r="X93" s="15">
        <v>122791000</v>
      </c>
      <c r="Y93" s="15">
        <v>129824800</v>
      </c>
      <c r="Z93" s="70">
        <f t="shared" si="30"/>
        <v>7033800</v>
      </c>
      <c r="AA93" s="15">
        <v>185011000</v>
      </c>
      <c r="AB93" s="15">
        <v>197874000</v>
      </c>
      <c r="AC93" s="68">
        <f t="shared" si="31"/>
        <v>12863000</v>
      </c>
      <c r="AD93" s="15">
        <v>23460000</v>
      </c>
      <c r="AE93" s="15">
        <v>24249831</v>
      </c>
      <c r="AF93" s="68">
        <f t="shared" si="32"/>
        <v>789831</v>
      </c>
      <c r="AG93" s="15">
        <v>24081000</v>
      </c>
      <c r="AH93" s="15">
        <v>24081000</v>
      </c>
      <c r="AI93" s="67">
        <f t="shared" si="33"/>
        <v>0</v>
      </c>
      <c r="AJ93" s="15">
        <v>17995000</v>
      </c>
      <c r="AK93" s="15">
        <v>17995000</v>
      </c>
      <c r="AL93" s="68">
        <f t="shared" si="34"/>
        <v>0</v>
      </c>
      <c r="AM93" s="15">
        <v>90331000</v>
      </c>
      <c r="AN93" s="15">
        <v>94300000</v>
      </c>
      <c r="AO93" s="68">
        <f t="shared" si="35"/>
        <v>3969000</v>
      </c>
      <c r="AP93" s="28">
        <v>67993000</v>
      </c>
      <c r="AQ93" s="28">
        <v>69710000</v>
      </c>
      <c r="AR93" s="68">
        <f t="shared" si="36"/>
        <v>1717000</v>
      </c>
      <c r="AS93" s="15">
        <v>30687000</v>
      </c>
      <c r="AT93" s="15">
        <v>30687000</v>
      </c>
      <c r="AU93" s="68">
        <f t="shared" si="37"/>
        <v>0</v>
      </c>
      <c r="AV93" s="15">
        <v>33668000</v>
      </c>
      <c r="AW93" s="15">
        <v>34515000</v>
      </c>
      <c r="AX93" s="68">
        <f t="shared" si="38"/>
        <v>847000</v>
      </c>
      <c r="AY93" s="15">
        <v>46520000</v>
      </c>
      <c r="AZ93" s="15">
        <v>48365000</v>
      </c>
      <c r="BA93" s="68">
        <f t="shared" si="39"/>
        <v>1845000</v>
      </c>
      <c r="BB93" s="15">
        <v>51534000</v>
      </c>
      <c r="BC93" s="15">
        <v>54077000</v>
      </c>
      <c r="BD93" s="68">
        <f t="shared" si="40"/>
        <v>2543000</v>
      </c>
      <c r="BE93" s="15">
        <v>21992000</v>
      </c>
      <c r="BF93" s="15">
        <v>23063000</v>
      </c>
      <c r="BG93" s="68">
        <f t="shared" si="41"/>
        <v>1071000</v>
      </c>
      <c r="BH93" s="15">
        <v>49673000</v>
      </c>
      <c r="BI93" s="15">
        <v>49673000</v>
      </c>
      <c r="BJ93" s="68">
        <f t="shared" si="42"/>
        <v>0</v>
      </c>
      <c r="BK93" s="15">
        <v>26601000</v>
      </c>
      <c r="BL93" s="15">
        <v>27443000</v>
      </c>
      <c r="BM93" s="68">
        <f t="shared" si="43"/>
        <v>842000</v>
      </c>
      <c r="BN93" s="15">
        <v>158147000</v>
      </c>
      <c r="BO93" s="15">
        <v>158147000</v>
      </c>
      <c r="BP93" s="68">
        <f t="shared" si="44"/>
        <v>0</v>
      </c>
    </row>
    <row r="94" spans="1:68" s="98" customFormat="1" ht="47.25">
      <c r="A94" s="3"/>
      <c r="B94" s="112" t="s">
        <v>50</v>
      </c>
      <c r="C94" s="13">
        <v>30786300</v>
      </c>
      <c r="D94" s="104"/>
      <c r="E94" s="13">
        <v>30786300</v>
      </c>
      <c r="F94" s="104"/>
      <c r="G94" s="68">
        <f t="shared" si="24"/>
        <v>0</v>
      </c>
      <c r="H94" s="74">
        <f t="shared" si="23"/>
        <v>30786300</v>
      </c>
      <c r="I94" s="13">
        <v>18611500</v>
      </c>
      <c r="J94" s="13">
        <v>18085500</v>
      </c>
      <c r="K94" s="68">
        <f t="shared" si="25"/>
        <v>-526000</v>
      </c>
      <c r="L94" s="15">
        <v>4115800</v>
      </c>
      <c r="M94" s="15">
        <v>4071858</v>
      </c>
      <c r="N94" s="68">
        <f t="shared" si="26"/>
        <v>-43942</v>
      </c>
      <c r="O94" s="67">
        <v>654100</v>
      </c>
      <c r="P94" s="67">
        <v>654100</v>
      </c>
      <c r="Q94" s="68">
        <f t="shared" si="27"/>
        <v>0</v>
      </c>
      <c r="R94" s="25">
        <v>489800</v>
      </c>
      <c r="S94" s="25">
        <v>559910</v>
      </c>
      <c r="T94" s="68">
        <f t="shared" si="28"/>
        <v>70110</v>
      </c>
      <c r="U94" s="13">
        <v>1411500</v>
      </c>
      <c r="V94" s="13">
        <v>1534700</v>
      </c>
      <c r="W94" s="70">
        <f t="shared" si="29"/>
        <v>123200</v>
      </c>
      <c r="X94" s="15">
        <v>1092500</v>
      </c>
      <c r="Y94" s="15">
        <v>1162500</v>
      </c>
      <c r="Z94" s="70">
        <f t="shared" si="30"/>
        <v>70000</v>
      </c>
      <c r="AA94" s="15">
        <v>1455900</v>
      </c>
      <c r="AB94" s="15">
        <v>1455900</v>
      </c>
      <c r="AC94" s="68">
        <f t="shared" si="31"/>
        <v>0</v>
      </c>
      <c r="AD94" s="15">
        <v>98200</v>
      </c>
      <c r="AE94" s="15">
        <v>91382</v>
      </c>
      <c r="AF94" s="68">
        <f t="shared" si="32"/>
        <v>-6818</v>
      </c>
      <c r="AG94" s="15">
        <v>476400</v>
      </c>
      <c r="AH94" s="15">
        <v>482400</v>
      </c>
      <c r="AI94" s="67">
        <f t="shared" si="33"/>
        <v>6000</v>
      </c>
      <c r="AJ94" s="15">
        <v>58800</v>
      </c>
      <c r="AK94" s="15">
        <v>58800</v>
      </c>
      <c r="AL94" s="68">
        <f t="shared" si="34"/>
        <v>0</v>
      </c>
      <c r="AM94" s="15">
        <v>136200</v>
      </c>
      <c r="AN94" s="15">
        <v>148200</v>
      </c>
      <c r="AO94" s="68">
        <f t="shared" si="35"/>
        <v>12000</v>
      </c>
      <c r="AP94" s="28">
        <v>150700</v>
      </c>
      <c r="AQ94" s="28">
        <v>150700</v>
      </c>
      <c r="AR94" s="68">
        <f t="shared" si="36"/>
        <v>0</v>
      </c>
      <c r="AS94" s="15">
        <v>123400</v>
      </c>
      <c r="AT94" s="15">
        <v>123400</v>
      </c>
      <c r="AU94" s="68">
        <f t="shared" si="37"/>
        <v>0</v>
      </c>
      <c r="AV94" s="15">
        <v>36600</v>
      </c>
      <c r="AW94" s="15">
        <v>24700</v>
      </c>
      <c r="AX94" s="68">
        <f t="shared" si="38"/>
        <v>-11900</v>
      </c>
      <c r="AY94" s="15">
        <v>397500</v>
      </c>
      <c r="AZ94" s="15">
        <v>367500</v>
      </c>
      <c r="BA94" s="68">
        <f t="shared" si="39"/>
        <v>-30000</v>
      </c>
      <c r="BB94" s="15">
        <v>199000</v>
      </c>
      <c r="BC94" s="15">
        <v>189000</v>
      </c>
      <c r="BD94" s="68">
        <f t="shared" si="40"/>
        <v>-10000</v>
      </c>
      <c r="BE94" s="15">
        <v>52000</v>
      </c>
      <c r="BF94" s="15">
        <v>105000</v>
      </c>
      <c r="BG94" s="68">
        <f t="shared" si="41"/>
        <v>53000</v>
      </c>
      <c r="BH94" s="15">
        <v>454700</v>
      </c>
      <c r="BI94" s="15">
        <v>454700</v>
      </c>
      <c r="BJ94" s="68">
        <f t="shared" si="42"/>
        <v>0</v>
      </c>
      <c r="BK94" s="15">
        <v>112300</v>
      </c>
      <c r="BL94" s="15">
        <v>108650</v>
      </c>
      <c r="BM94" s="68">
        <f t="shared" si="43"/>
        <v>-3650</v>
      </c>
      <c r="BN94" s="15">
        <v>659400</v>
      </c>
      <c r="BO94" s="15">
        <v>957400</v>
      </c>
      <c r="BP94" s="68">
        <f t="shared" si="44"/>
        <v>298000</v>
      </c>
    </row>
    <row r="95" spans="1:68" s="98" customFormat="1" ht="48" customHeight="1">
      <c r="A95" s="3"/>
      <c r="B95" s="113" t="s">
        <v>42</v>
      </c>
      <c r="C95" s="13">
        <v>108794000</v>
      </c>
      <c r="D95" s="104"/>
      <c r="E95" s="13">
        <v>110868067</v>
      </c>
      <c r="F95" s="104"/>
      <c r="G95" s="68">
        <f t="shared" si="24"/>
        <v>2074067</v>
      </c>
      <c r="H95" s="74">
        <f t="shared" si="23"/>
        <v>110868067</v>
      </c>
      <c r="I95" s="13">
        <v>41721199</v>
      </c>
      <c r="J95" s="13">
        <v>42874098</v>
      </c>
      <c r="K95" s="68">
        <f t="shared" si="25"/>
        <v>1152899</v>
      </c>
      <c r="L95" s="15">
        <v>27252000</v>
      </c>
      <c r="M95" s="15">
        <v>27723766</v>
      </c>
      <c r="N95" s="68">
        <f t="shared" si="26"/>
        <v>471766</v>
      </c>
      <c r="O95" s="67">
        <v>2117882</v>
      </c>
      <c r="P95" s="67">
        <v>2143964</v>
      </c>
      <c r="Q95" s="68">
        <f t="shared" si="27"/>
        <v>26082</v>
      </c>
      <c r="R95" s="25">
        <v>3997528</v>
      </c>
      <c r="S95" s="25">
        <v>3984265</v>
      </c>
      <c r="T95" s="68">
        <f t="shared" si="28"/>
        <v>-13263</v>
      </c>
      <c r="U95" s="13">
        <v>6247751</v>
      </c>
      <c r="V95" s="13">
        <v>6340409</v>
      </c>
      <c r="W95" s="70">
        <f t="shared" si="29"/>
        <v>92658</v>
      </c>
      <c r="X95" s="15">
        <v>3984000</v>
      </c>
      <c r="Y95" s="15">
        <v>4102441</v>
      </c>
      <c r="Z95" s="70">
        <f t="shared" si="30"/>
        <v>118441</v>
      </c>
      <c r="AA95" s="15">
        <v>5160000</v>
      </c>
      <c r="AB95" s="15">
        <v>5215284</v>
      </c>
      <c r="AC95" s="68">
        <f t="shared" si="31"/>
        <v>55284</v>
      </c>
      <c r="AD95" s="15">
        <v>2184065</v>
      </c>
      <c r="AE95" s="15">
        <v>2210539</v>
      </c>
      <c r="AF95" s="68">
        <f t="shared" si="32"/>
        <v>26474</v>
      </c>
      <c r="AG95" s="15">
        <v>984000</v>
      </c>
      <c r="AH95" s="15">
        <v>1004349</v>
      </c>
      <c r="AI95" s="67">
        <f t="shared" si="33"/>
        <v>20349</v>
      </c>
      <c r="AJ95" s="15">
        <v>755000</v>
      </c>
      <c r="AK95" s="15">
        <v>715177</v>
      </c>
      <c r="AL95" s="68">
        <f t="shared" si="34"/>
        <v>-39823</v>
      </c>
      <c r="AM95" s="15">
        <v>2221000</v>
      </c>
      <c r="AN95" s="15">
        <v>2197302</v>
      </c>
      <c r="AO95" s="68">
        <f t="shared" si="35"/>
        <v>-23698</v>
      </c>
      <c r="AP95" s="28">
        <v>2162914</v>
      </c>
      <c r="AQ95" s="28">
        <v>2210224</v>
      </c>
      <c r="AR95" s="68">
        <f t="shared" si="36"/>
        <v>47310</v>
      </c>
      <c r="AS95" s="15">
        <v>771000</v>
      </c>
      <c r="AT95" s="15">
        <v>754496</v>
      </c>
      <c r="AU95" s="68">
        <f t="shared" si="37"/>
        <v>-16504</v>
      </c>
      <c r="AV95" s="15">
        <v>705000</v>
      </c>
      <c r="AW95" s="15">
        <v>675075</v>
      </c>
      <c r="AX95" s="68">
        <f t="shared" si="38"/>
        <v>-29925</v>
      </c>
      <c r="AY95" s="15">
        <v>1084000</v>
      </c>
      <c r="AZ95" s="15">
        <v>1123091</v>
      </c>
      <c r="BA95" s="68">
        <f t="shared" si="39"/>
        <v>39091</v>
      </c>
      <c r="BB95" s="15">
        <v>1441451</v>
      </c>
      <c r="BC95" s="15">
        <v>1481161</v>
      </c>
      <c r="BD95" s="68">
        <f t="shared" si="40"/>
        <v>39710</v>
      </c>
      <c r="BE95" s="15">
        <v>1111210</v>
      </c>
      <c r="BF95" s="15">
        <v>1164157</v>
      </c>
      <c r="BG95" s="68">
        <f t="shared" si="41"/>
        <v>52947</v>
      </c>
      <c r="BH95" s="15">
        <v>585000</v>
      </c>
      <c r="BI95" s="15">
        <v>555929</v>
      </c>
      <c r="BJ95" s="68">
        <f t="shared" si="42"/>
        <v>-29071</v>
      </c>
      <c r="BK95" s="15">
        <v>479000</v>
      </c>
      <c r="BL95" s="15">
        <v>502412</v>
      </c>
      <c r="BM95" s="68">
        <f t="shared" si="43"/>
        <v>23412</v>
      </c>
      <c r="BN95" s="15">
        <v>3830000</v>
      </c>
      <c r="BO95" s="15">
        <v>3889928</v>
      </c>
      <c r="BP95" s="68">
        <f t="shared" si="44"/>
        <v>59928</v>
      </c>
    </row>
    <row r="96" spans="1:68" s="98" customFormat="1" ht="47.25">
      <c r="A96" s="3"/>
      <c r="B96" s="112" t="s">
        <v>43</v>
      </c>
      <c r="C96" s="13">
        <v>30200</v>
      </c>
      <c r="D96" s="104"/>
      <c r="E96" s="13">
        <v>30200</v>
      </c>
      <c r="F96" s="104"/>
      <c r="G96" s="68">
        <f t="shared" si="24"/>
        <v>0</v>
      </c>
      <c r="H96" s="74">
        <f t="shared" si="23"/>
        <v>30200</v>
      </c>
      <c r="I96" s="13">
        <v>15100</v>
      </c>
      <c r="J96" s="13">
        <v>15100</v>
      </c>
      <c r="K96" s="68">
        <f t="shared" si="25"/>
        <v>0</v>
      </c>
      <c r="L96" s="15"/>
      <c r="M96" s="15"/>
      <c r="N96" s="68">
        <f t="shared" si="26"/>
        <v>0</v>
      </c>
      <c r="O96" s="67"/>
      <c r="P96" s="67"/>
      <c r="Q96" s="68">
        <f t="shared" si="27"/>
        <v>0</v>
      </c>
      <c r="R96" s="25"/>
      <c r="S96" s="25"/>
      <c r="T96" s="68">
        <f t="shared" si="28"/>
        <v>0</v>
      </c>
      <c r="U96" s="13"/>
      <c r="V96" s="13"/>
      <c r="W96" s="70">
        <f t="shared" si="29"/>
        <v>0</v>
      </c>
      <c r="X96" s="15"/>
      <c r="Y96" s="15"/>
      <c r="Z96" s="70">
        <f t="shared" si="30"/>
        <v>0</v>
      </c>
      <c r="AA96" s="15"/>
      <c r="AB96" s="15"/>
      <c r="AC96" s="68">
        <f t="shared" si="31"/>
        <v>0</v>
      </c>
      <c r="AD96" s="100"/>
      <c r="AE96" s="100"/>
      <c r="AF96" s="68">
        <f t="shared" si="32"/>
        <v>0</v>
      </c>
      <c r="AG96" s="15"/>
      <c r="AH96" s="15"/>
      <c r="AI96" s="67">
        <f t="shared" si="33"/>
        <v>0</v>
      </c>
      <c r="AJ96" s="15"/>
      <c r="AK96" s="15"/>
      <c r="AL96" s="68">
        <f t="shared" si="34"/>
        <v>0</v>
      </c>
      <c r="AM96" s="15"/>
      <c r="AN96" s="15"/>
      <c r="AO96" s="68">
        <f t="shared" si="35"/>
        <v>0</v>
      </c>
      <c r="AP96" s="28"/>
      <c r="AQ96" s="28"/>
      <c r="AR96" s="68">
        <f t="shared" si="36"/>
        <v>0</v>
      </c>
      <c r="AS96" s="15"/>
      <c r="AT96" s="15"/>
      <c r="AU96" s="68">
        <f t="shared" si="37"/>
        <v>0</v>
      </c>
      <c r="AV96" s="15"/>
      <c r="AW96" s="15"/>
      <c r="AX96" s="68">
        <f t="shared" si="38"/>
        <v>0</v>
      </c>
      <c r="AY96" s="15"/>
      <c r="AZ96" s="15"/>
      <c r="BA96" s="68">
        <f t="shared" si="39"/>
        <v>0</v>
      </c>
      <c r="BB96" s="15"/>
      <c r="BC96" s="15"/>
      <c r="BD96" s="68">
        <f t="shared" si="40"/>
        <v>0</v>
      </c>
      <c r="BE96" s="15"/>
      <c r="BF96" s="15"/>
      <c r="BG96" s="68">
        <f t="shared" si="41"/>
        <v>0</v>
      </c>
      <c r="BH96" s="15"/>
      <c r="BI96" s="15"/>
      <c r="BJ96" s="68">
        <f t="shared" si="42"/>
        <v>0</v>
      </c>
      <c r="BK96" s="15"/>
      <c r="BL96" s="15"/>
      <c r="BM96" s="68">
        <f t="shared" si="43"/>
        <v>0</v>
      </c>
      <c r="BN96" s="15">
        <v>15100</v>
      </c>
      <c r="BO96" s="15">
        <v>15100</v>
      </c>
      <c r="BP96" s="68">
        <f t="shared" si="44"/>
        <v>0</v>
      </c>
    </row>
    <row r="97" spans="1:68" s="98" customFormat="1" ht="31.5">
      <c r="A97" s="3"/>
      <c r="B97" s="112" t="s">
        <v>44</v>
      </c>
      <c r="C97" s="13">
        <v>1077588800</v>
      </c>
      <c r="D97" s="104"/>
      <c r="E97" s="13">
        <v>1040738200</v>
      </c>
      <c r="F97" s="104"/>
      <c r="G97" s="68">
        <f t="shared" si="24"/>
        <v>-36850600</v>
      </c>
      <c r="H97" s="74">
        <f t="shared" si="23"/>
        <v>1040738200</v>
      </c>
      <c r="I97" s="13">
        <v>637448800</v>
      </c>
      <c r="J97" s="13">
        <v>621066800</v>
      </c>
      <c r="K97" s="68">
        <f t="shared" si="25"/>
        <v>-16382000</v>
      </c>
      <c r="L97" s="15">
        <v>119397000</v>
      </c>
      <c r="M97" s="15">
        <v>114445000</v>
      </c>
      <c r="N97" s="68">
        <f t="shared" si="26"/>
        <v>-4952000</v>
      </c>
      <c r="O97" s="67">
        <v>24762000</v>
      </c>
      <c r="P97" s="67">
        <v>22898000</v>
      </c>
      <c r="Q97" s="90">
        <f t="shared" si="27"/>
        <v>-1864000</v>
      </c>
      <c r="R97" s="25">
        <v>11737000</v>
      </c>
      <c r="S97" s="25">
        <v>10858000</v>
      </c>
      <c r="T97" s="68">
        <f t="shared" si="28"/>
        <v>-879000</v>
      </c>
      <c r="U97" s="13">
        <v>53266000</v>
      </c>
      <c r="V97" s="13">
        <v>53266000</v>
      </c>
      <c r="W97" s="70">
        <f t="shared" si="29"/>
        <v>0</v>
      </c>
      <c r="X97" s="15">
        <v>30495000</v>
      </c>
      <c r="Y97" s="15">
        <v>26495000</v>
      </c>
      <c r="Z97" s="70">
        <f t="shared" si="30"/>
        <v>-4000000</v>
      </c>
      <c r="AA97" s="15">
        <v>35438000</v>
      </c>
      <c r="AB97" s="15">
        <v>34693400</v>
      </c>
      <c r="AC97" s="68">
        <f t="shared" si="31"/>
        <v>-744600</v>
      </c>
      <c r="AD97" s="15">
        <v>9338000</v>
      </c>
      <c r="AE97" s="15">
        <v>9338000</v>
      </c>
      <c r="AF97" s="68">
        <f t="shared" si="32"/>
        <v>0</v>
      </c>
      <c r="AG97" s="15">
        <v>10638000</v>
      </c>
      <c r="AH97" s="15">
        <v>10638000</v>
      </c>
      <c r="AI97" s="67">
        <f t="shared" si="33"/>
        <v>0</v>
      </c>
      <c r="AJ97" s="15">
        <v>7141000</v>
      </c>
      <c r="AK97" s="15">
        <v>6804000</v>
      </c>
      <c r="AL97" s="68">
        <f t="shared" si="34"/>
        <v>-337000</v>
      </c>
      <c r="AM97" s="15">
        <v>14273000</v>
      </c>
      <c r="AN97" s="15">
        <v>13351000</v>
      </c>
      <c r="AO97" s="68">
        <f t="shared" si="35"/>
        <v>-922000</v>
      </c>
      <c r="AP97" s="28">
        <v>16060000</v>
      </c>
      <c r="AQ97" s="28">
        <v>16060000</v>
      </c>
      <c r="AR97" s="68">
        <f t="shared" si="36"/>
        <v>0</v>
      </c>
      <c r="AS97" s="15">
        <v>7684000</v>
      </c>
      <c r="AT97" s="15">
        <v>7684000</v>
      </c>
      <c r="AU97" s="68">
        <f t="shared" si="37"/>
        <v>0</v>
      </c>
      <c r="AV97" s="15">
        <v>5639000</v>
      </c>
      <c r="AW97" s="15">
        <v>5150000</v>
      </c>
      <c r="AX97" s="68">
        <f t="shared" si="38"/>
        <v>-489000</v>
      </c>
      <c r="AY97" s="15">
        <v>10536000</v>
      </c>
      <c r="AZ97" s="15">
        <v>9733000</v>
      </c>
      <c r="BA97" s="68">
        <f t="shared" si="39"/>
        <v>-803000</v>
      </c>
      <c r="BB97" s="15">
        <v>16226000</v>
      </c>
      <c r="BC97" s="15">
        <v>15119000</v>
      </c>
      <c r="BD97" s="68">
        <f t="shared" si="40"/>
        <v>-1107000</v>
      </c>
      <c r="BE97" s="15">
        <v>6574000</v>
      </c>
      <c r="BF97" s="15">
        <v>6574000</v>
      </c>
      <c r="BG97" s="68">
        <f t="shared" si="41"/>
        <v>0</v>
      </c>
      <c r="BH97" s="15">
        <v>12049000</v>
      </c>
      <c r="BI97" s="15">
        <v>10584000</v>
      </c>
      <c r="BJ97" s="68">
        <f t="shared" si="42"/>
        <v>-1465000</v>
      </c>
      <c r="BK97" s="15">
        <v>7512000</v>
      </c>
      <c r="BL97" s="15">
        <v>7006000</v>
      </c>
      <c r="BM97" s="68">
        <f t="shared" si="43"/>
        <v>-506000</v>
      </c>
      <c r="BN97" s="15">
        <v>41375000</v>
      </c>
      <c r="BO97" s="15">
        <v>38975000</v>
      </c>
      <c r="BP97" s="68">
        <f t="shared" si="44"/>
        <v>-2400000</v>
      </c>
    </row>
    <row r="98" spans="1:68" s="98" customFormat="1" ht="63">
      <c r="A98" s="3"/>
      <c r="B98" s="112" t="s">
        <v>45</v>
      </c>
      <c r="C98" s="13">
        <v>6207400</v>
      </c>
      <c r="D98" s="104"/>
      <c r="E98" s="13">
        <v>6207400</v>
      </c>
      <c r="F98" s="104"/>
      <c r="G98" s="68">
        <f t="shared" si="24"/>
        <v>0</v>
      </c>
      <c r="H98" s="74">
        <f t="shared" si="23"/>
        <v>6207400</v>
      </c>
      <c r="I98" s="13">
        <v>2003400</v>
      </c>
      <c r="J98" s="13">
        <v>1919400</v>
      </c>
      <c r="K98" s="68">
        <f t="shared" si="25"/>
        <v>-84000</v>
      </c>
      <c r="L98" s="15">
        <v>640000</v>
      </c>
      <c r="M98" s="15">
        <v>640000</v>
      </c>
      <c r="N98" s="68">
        <f t="shared" si="26"/>
        <v>0</v>
      </c>
      <c r="O98" s="67">
        <v>160000</v>
      </c>
      <c r="P98" s="67">
        <v>244000</v>
      </c>
      <c r="Q98" s="68">
        <f t="shared" si="27"/>
        <v>84000</v>
      </c>
      <c r="R98" s="25">
        <v>320000</v>
      </c>
      <c r="S98" s="25">
        <v>320000</v>
      </c>
      <c r="T98" s="68">
        <f t="shared" si="28"/>
        <v>0</v>
      </c>
      <c r="U98" s="13">
        <v>454000</v>
      </c>
      <c r="V98" s="13">
        <v>454000</v>
      </c>
      <c r="W98" s="70">
        <f t="shared" si="29"/>
        <v>0</v>
      </c>
      <c r="X98" s="15">
        <v>248600</v>
      </c>
      <c r="Y98" s="15">
        <v>248600</v>
      </c>
      <c r="Z98" s="70">
        <f t="shared" si="30"/>
        <v>0</v>
      </c>
      <c r="AA98" s="15">
        <v>294000</v>
      </c>
      <c r="AB98" s="15">
        <v>294000</v>
      </c>
      <c r="AC98" s="68">
        <f t="shared" si="31"/>
        <v>0</v>
      </c>
      <c r="AD98" s="15">
        <v>123400</v>
      </c>
      <c r="AE98" s="15">
        <v>123400</v>
      </c>
      <c r="AF98" s="68">
        <f t="shared" si="32"/>
        <v>0</v>
      </c>
      <c r="AG98" s="15">
        <v>146000</v>
      </c>
      <c r="AH98" s="15">
        <v>146000</v>
      </c>
      <c r="AI98" s="67">
        <f t="shared" si="33"/>
        <v>0</v>
      </c>
      <c r="AJ98" s="15"/>
      <c r="AK98" s="15"/>
      <c r="AL98" s="68">
        <f t="shared" si="34"/>
        <v>0</v>
      </c>
      <c r="AM98" s="15">
        <v>134000</v>
      </c>
      <c r="AN98" s="15">
        <v>134000</v>
      </c>
      <c r="AO98" s="68">
        <f t="shared" si="35"/>
        <v>0</v>
      </c>
      <c r="AP98" s="28">
        <v>186000</v>
      </c>
      <c r="AQ98" s="28">
        <v>186000</v>
      </c>
      <c r="AR98" s="68">
        <f t="shared" si="36"/>
        <v>0</v>
      </c>
      <c r="AS98" s="15">
        <v>186000</v>
      </c>
      <c r="AT98" s="15">
        <v>186000</v>
      </c>
      <c r="AU98" s="68">
        <f t="shared" si="37"/>
        <v>0</v>
      </c>
      <c r="AV98" s="15">
        <v>212000</v>
      </c>
      <c r="AW98" s="15">
        <v>73500</v>
      </c>
      <c r="AX98" s="68">
        <f t="shared" si="38"/>
        <v>-138500</v>
      </c>
      <c r="AY98" s="15">
        <v>160000</v>
      </c>
      <c r="AZ98" s="15">
        <v>160000</v>
      </c>
      <c r="BA98" s="68">
        <f t="shared" si="39"/>
        <v>0</v>
      </c>
      <c r="BB98" s="15">
        <v>160000</v>
      </c>
      <c r="BC98" s="15">
        <v>160000</v>
      </c>
      <c r="BD98" s="68">
        <f t="shared" si="40"/>
        <v>0</v>
      </c>
      <c r="BE98" s="15">
        <v>268000</v>
      </c>
      <c r="BF98" s="15">
        <v>268000</v>
      </c>
      <c r="BG98" s="68">
        <f t="shared" si="41"/>
        <v>0</v>
      </c>
      <c r="BH98" s="15">
        <v>160000</v>
      </c>
      <c r="BI98" s="15">
        <v>160000</v>
      </c>
      <c r="BJ98" s="68">
        <f t="shared" si="42"/>
        <v>0</v>
      </c>
      <c r="BK98" s="15">
        <v>186000</v>
      </c>
      <c r="BL98" s="15">
        <v>324500</v>
      </c>
      <c r="BM98" s="68">
        <f t="shared" si="43"/>
        <v>138500</v>
      </c>
      <c r="BN98" s="15">
        <v>166000</v>
      </c>
      <c r="BO98" s="15">
        <v>166000</v>
      </c>
      <c r="BP98" s="68">
        <f t="shared" si="44"/>
        <v>0</v>
      </c>
    </row>
    <row r="99" spans="1:68" s="98" customFormat="1" ht="63">
      <c r="A99" s="3"/>
      <c r="B99" s="112" t="s">
        <v>46</v>
      </c>
      <c r="C99" s="13">
        <v>338379000</v>
      </c>
      <c r="D99" s="104"/>
      <c r="E99" s="13">
        <v>338375585</v>
      </c>
      <c r="F99" s="104"/>
      <c r="G99" s="68">
        <f t="shared" si="24"/>
        <v>-3415</v>
      </c>
      <c r="H99" s="74">
        <f t="shared" si="23"/>
        <v>338375585</v>
      </c>
      <c r="I99" s="13">
        <v>136389000</v>
      </c>
      <c r="J99" s="13">
        <v>136389000</v>
      </c>
      <c r="K99" s="68">
        <f t="shared" si="25"/>
        <v>0</v>
      </c>
      <c r="L99" s="15">
        <v>42740000</v>
      </c>
      <c r="M99" s="15">
        <v>42740000</v>
      </c>
      <c r="N99" s="68">
        <f t="shared" si="26"/>
        <v>0</v>
      </c>
      <c r="O99" s="67">
        <v>10820000</v>
      </c>
      <c r="P99" s="67">
        <v>10820000</v>
      </c>
      <c r="Q99" s="68">
        <f t="shared" si="27"/>
        <v>0</v>
      </c>
      <c r="R99" s="25">
        <v>8444000</v>
      </c>
      <c r="S99" s="25">
        <v>8444000</v>
      </c>
      <c r="T99" s="68">
        <f t="shared" si="28"/>
        <v>0</v>
      </c>
      <c r="U99" s="13">
        <v>23557000</v>
      </c>
      <c r="V99" s="13">
        <v>23553585</v>
      </c>
      <c r="W99" s="70">
        <f t="shared" si="29"/>
        <v>-3415</v>
      </c>
      <c r="X99" s="15">
        <v>13926000</v>
      </c>
      <c r="Y99" s="15">
        <v>13926000</v>
      </c>
      <c r="Z99" s="70">
        <f t="shared" si="30"/>
        <v>0</v>
      </c>
      <c r="AA99" s="15">
        <v>17808000</v>
      </c>
      <c r="AB99" s="15">
        <v>17808000</v>
      </c>
      <c r="AC99" s="68">
        <f t="shared" si="31"/>
        <v>0</v>
      </c>
      <c r="AD99" s="15">
        <v>3903000</v>
      </c>
      <c r="AE99" s="15">
        <v>3903000</v>
      </c>
      <c r="AF99" s="68">
        <f t="shared" si="32"/>
        <v>0</v>
      </c>
      <c r="AG99" s="15">
        <v>4581000</v>
      </c>
      <c r="AH99" s="15">
        <v>4581000</v>
      </c>
      <c r="AI99" s="67">
        <f t="shared" si="33"/>
        <v>0</v>
      </c>
      <c r="AJ99" s="15">
        <v>1430000</v>
      </c>
      <c r="AK99" s="15">
        <v>1430000</v>
      </c>
      <c r="AL99" s="68">
        <f t="shared" si="34"/>
        <v>0</v>
      </c>
      <c r="AM99" s="15">
        <v>9870000</v>
      </c>
      <c r="AN99" s="15">
        <v>9870000</v>
      </c>
      <c r="AO99" s="68">
        <f t="shared" si="35"/>
        <v>0</v>
      </c>
      <c r="AP99" s="28">
        <v>10540000</v>
      </c>
      <c r="AQ99" s="28">
        <v>10540000</v>
      </c>
      <c r="AR99" s="68">
        <f t="shared" si="36"/>
        <v>0</v>
      </c>
      <c r="AS99" s="15">
        <v>5532000</v>
      </c>
      <c r="AT99" s="15">
        <v>5532000</v>
      </c>
      <c r="AU99" s="68">
        <f t="shared" si="37"/>
        <v>0</v>
      </c>
      <c r="AV99" s="15">
        <v>2715000</v>
      </c>
      <c r="AW99" s="15">
        <v>2715000</v>
      </c>
      <c r="AX99" s="68">
        <f t="shared" si="38"/>
        <v>0</v>
      </c>
      <c r="AY99" s="15">
        <v>4759000</v>
      </c>
      <c r="AZ99" s="15">
        <v>4759000</v>
      </c>
      <c r="BA99" s="68">
        <f t="shared" si="39"/>
        <v>0</v>
      </c>
      <c r="BB99" s="15">
        <v>6323000</v>
      </c>
      <c r="BC99" s="15">
        <v>6323000</v>
      </c>
      <c r="BD99" s="68">
        <f t="shared" si="40"/>
        <v>0</v>
      </c>
      <c r="BE99" s="15">
        <v>4650000</v>
      </c>
      <c r="BF99" s="15">
        <v>4650000</v>
      </c>
      <c r="BG99" s="68">
        <f t="shared" si="41"/>
        <v>0</v>
      </c>
      <c r="BH99" s="15">
        <v>7898000</v>
      </c>
      <c r="BI99" s="15">
        <v>7898000</v>
      </c>
      <c r="BJ99" s="68">
        <f t="shared" si="42"/>
        <v>0</v>
      </c>
      <c r="BK99" s="15">
        <v>4492000</v>
      </c>
      <c r="BL99" s="15">
        <v>4492000</v>
      </c>
      <c r="BM99" s="68">
        <f t="shared" si="43"/>
        <v>0</v>
      </c>
      <c r="BN99" s="15">
        <v>18002000</v>
      </c>
      <c r="BO99" s="15">
        <v>18002000</v>
      </c>
      <c r="BP99" s="68">
        <f t="shared" si="44"/>
        <v>0</v>
      </c>
    </row>
    <row r="100" spans="1:68" s="98" customFormat="1" ht="62.25" customHeight="1">
      <c r="A100" s="3"/>
      <c r="B100" s="112" t="s">
        <v>51</v>
      </c>
      <c r="C100" s="13">
        <v>37477500</v>
      </c>
      <c r="D100" s="104"/>
      <c r="E100" s="13">
        <v>37477500</v>
      </c>
      <c r="F100" s="104"/>
      <c r="G100" s="68">
        <f t="shared" si="24"/>
        <v>0</v>
      </c>
      <c r="H100" s="74">
        <f t="shared" si="23"/>
        <v>37477500</v>
      </c>
      <c r="I100" s="13">
        <v>14168500</v>
      </c>
      <c r="J100" s="13">
        <v>14168500</v>
      </c>
      <c r="K100" s="68">
        <f t="shared" si="25"/>
        <v>0</v>
      </c>
      <c r="L100" s="15">
        <v>4858000</v>
      </c>
      <c r="M100" s="15">
        <v>4298000</v>
      </c>
      <c r="N100" s="68">
        <f t="shared" si="26"/>
        <v>-560000</v>
      </c>
      <c r="O100" s="67">
        <v>949000</v>
      </c>
      <c r="P100" s="67">
        <v>949000</v>
      </c>
      <c r="Q100" s="68">
        <f t="shared" si="27"/>
        <v>0</v>
      </c>
      <c r="R100" s="25">
        <v>949000</v>
      </c>
      <c r="S100" s="25">
        <v>949000</v>
      </c>
      <c r="T100" s="68">
        <f t="shared" si="28"/>
        <v>0</v>
      </c>
      <c r="U100" s="13">
        <v>2690000</v>
      </c>
      <c r="V100" s="13">
        <v>2690000</v>
      </c>
      <c r="W100" s="70">
        <f t="shared" si="29"/>
        <v>0</v>
      </c>
      <c r="X100" s="15">
        <v>1329000</v>
      </c>
      <c r="Y100" s="15">
        <v>1889000</v>
      </c>
      <c r="Z100" s="70">
        <f t="shared" si="30"/>
        <v>560000</v>
      </c>
      <c r="AA100" s="15">
        <v>2089000</v>
      </c>
      <c r="AB100" s="15">
        <v>2089000</v>
      </c>
      <c r="AC100" s="68">
        <f t="shared" si="31"/>
        <v>0</v>
      </c>
      <c r="AD100" s="15">
        <v>570000</v>
      </c>
      <c r="AE100" s="15">
        <v>570000</v>
      </c>
      <c r="AF100" s="68">
        <f t="shared" si="32"/>
        <v>0</v>
      </c>
      <c r="AG100" s="15">
        <v>570000</v>
      </c>
      <c r="AH100" s="15">
        <v>570000</v>
      </c>
      <c r="AI100" s="67">
        <f t="shared" si="33"/>
        <v>0</v>
      </c>
      <c r="AJ100" s="15">
        <v>190000</v>
      </c>
      <c r="AK100" s="15">
        <v>190000</v>
      </c>
      <c r="AL100" s="68">
        <f t="shared" si="34"/>
        <v>0</v>
      </c>
      <c r="AM100" s="15">
        <v>1139000</v>
      </c>
      <c r="AN100" s="15">
        <v>1139000</v>
      </c>
      <c r="AO100" s="68">
        <f t="shared" si="35"/>
        <v>0</v>
      </c>
      <c r="AP100" s="28">
        <v>1329000</v>
      </c>
      <c r="AQ100" s="28">
        <v>1329000</v>
      </c>
      <c r="AR100" s="68">
        <f t="shared" si="36"/>
        <v>0</v>
      </c>
      <c r="AS100" s="15">
        <v>380000</v>
      </c>
      <c r="AT100" s="15">
        <v>380000</v>
      </c>
      <c r="AU100" s="68">
        <f t="shared" si="37"/>
        <v>0</v>
      </c>
      <c r="AV100" s="15">
        <v>143000</v>
      </c>
      <c r="AW100" s="15">
        <v>225554</v>
      </c>
      <c r="AX100" s="68">
        <f t="shared" si="38"/>
        <v>82554</v>
      </c>
      <c r="AY100" s="15">
        <v>633000</v>
      </c>
      <c r="AZ100" s="15">
        <v>633000</v>
      </c>
      <c r="BA100" s="68">
        <f t="shared" si="39"/>
        <v>0</v>
      </c>
      <c r="BB100" s="15">
        <v>775000</v>
      </c>
      <c r="BC100" s="15">
        <v>775000</v>
      </c>
      <c r="BD100" s="68">
        <f t="shared" si="40"/>
        <v>0</v>
      </c>
      <c r="BE100" s="15">
        <v>649000</v>
      </c>
      <c r="BF100" s="15">
        <v>649000</v>
      </c>
      <c r="BG100" s="68">
        <f t="shared" si="41"/>
        <v>0</v>
      </c>
      <c r="BH100" s="15">
        <v>1329000</v>
      </c>
      <c r="BI100" s="15">
        <v>1329000</v>
      </c>
      <c r="BJ100" s="68">
        <f t="shared" si="42"/>
        <v>0</v>
      </c>
      <c r="BK100" s="15">
        <v>633000</v>
      </c>
      <c r="BL100" s="15">
        <v>633000</v>
      </c>
      <c r="BM100" s="68">
        <f t="shared" si="43"/>
        <v>0</v>
      </c>
      <c r="BN100" s="15">
        <v>2105000</v>
      </c>
      <c r="BO100" s="15">
        <v>2022446</v>
      </c>
      <c r="BP100" s="68">
        <f t="shared" si="44"/>
        <v>-82554</v>
      </c>
    </row>
    <row r="101" spans="1:68" s="98" customFormat="1" ht="31.5">
      <c r="A101" s="3"/>
      <c r="B101" s="8" t="s">
        <v>47</v>
      </c>
      <c r="C101" s="13">
        <v>403651204</v>
      </c>
      <c r="D101" s="104"/>
      <c r="E101" s="13">
        <v>458651204</v>
      </c>
      <c r="F101" s="104"/>
      <c r="G101" s="68">
        <f t="shared" si="24"/>
        <v>55000000</v>
      </c>
      <c r="H101" s="74">
        <f t="shared" si="23"/>
        <v>458651204</v>
      </c>
      <c r="I101" s="13">
        <v>154761000</v>
      </c>
      <c r="J101" s="13">
        <v>182090000</v>
      </c>
      <c r="K101" s="68">
        <f t="shared" si="25"/>
        <v>27329000</v>
      </c>
      <c r="L101" s="15">
        <v>67252000</v>
      </c>
      <c r="M101" s="15">
        <v>76293000</v>
      </c>
      <c r="N101" s="68">
        <f t="shared" si="26"/>
        <v>9041000</v>
      </c>
      <c r="O101" s="67">
        <v>6239000</v>
      </c>
      <c r="P101" s="67">
        <v>7068000</v>
      </c>
      <c r="Q101" s="68">
        <f t="shared" si="27"/>
        <v>829000</v>
      </c>
      <c r="R101" s="25">
        <v>2761000</v>
      </c>
      <c r="S101" s="25">
        <v>3128000</v>
      </c>
      <c r="T101" s="68">
        <f t="shared" si="28"/>
        <v>367000</v>
      </c>
      <c r="U101" s="13">
        <v>58290000</v>
      </c>
      <c r="V101" s="13">
        <v>60274000</v>
      </c>
      <c r="W101" s="70">
        <f t="shared" si="29"/>
        <v>1984000</v>
      </c>
      <c r="X101" s="15">
        <v>14248000</v>
      </c>
      <c r="Y101" s="15">
        <v>16217000</v>
      </c>
      <c r="Z101" s="70">
        <f t="shared" si="30"/>
        <v>1969000</v>
      </c>
      <c r="AA101" s="15">
        <v>21548000</v>
      </c>
      <c r="AB101" s="15">
        <v>24411000</v>
      </c>
      <c r="AC101" s="68">
        <f t="shared" si="31"/>
        <v>2863000</v>
      </c>
      <c r="AD101" s="15">
        <v>2408000</v>
      </c>
      <c r="AE101" s="15">
        <v>2910000</v>
      </c>
      <c r="AF101" s="68">
        <f t="shared" si="32"/>
        <v>502000</v>
      </c>
      <c r="AG101" s="15">
        <v>882000</v>
      </c>
      <c r="AH101" s="15">
        <v>999000</v>
      </c>
      <c r="AI101" s="67">
        <f t="shared" si="33"/>
        <v>117000</v>
      </c>
      <c r="AJ101" s="15">
        <v>6657000</v>
      </c>
      <c r="AK101" s="15">
        <v>7541000</v>
      </c>
      <c r="AL101" s="68">
        <f t="shared" si="34"/>
        <v>884000</v>
      </c>
      <c r="AM101" s="15">
        <v>10181000</v>
      </c>
      <c r="AN101" s="15">
        <v>11534000</v>
      </c>
      <c r="AO101" s="68">
        <f t="shared" si="35"/>
        <v>1353000</v>
      </c>
      <c r="AP101" s="28">
        <v>6377000</v>
      </c>
      <c r="AQ101" s="28">
        <v>7224000</v>
      </c>
      <c r="AR101" s="68">
        <f t="shared" si="36"/>
        <v>847000</v>
      </c>
      <c r="AS101" s="15">
        <v>1429000</v>
      </c>
      <c r="AT101" s="15">
        <v>1619000</v>
      </c>
      <c r="AU101" s="68">
        <v>0</v>
      </c>
      <c r="AV101" s="15">
        <v>3413000</v>
      </c>
      <c r="AW101" s="15">
        <v>3867000</v>
      </c>
      <c r="AX101" s="68">
        <f t="shared" si="38"/>
        <v>454000</v>
      </c>
      <c r="AY101" s="15">
        <v>5992000</v>
      </c>
      <c r="AZ101" s="15">
        <v>6788000</v>
      </c>
      <c r="BA101" s="68">
        <f t="shared" si="39"/>
        <v>796000</v>
      </c>
      <c r="BB101" s="15">
        <v>12212000</v>
      </c>
      <c r="BC101" s="15">
        <v>13834000</v>
      </c>
      <c r="BD101" s="68">
        <f t="shared" si="40"/>
        <v>1622000</v>
      </c>
      <c r="BE101" s="15">
        <v>5716000</v>
      </c>
      <c r="BF101" s="15">
        <v>6475000</v>
      </c>
      <c r="BG101" s="68">
        <f t="shared" si="41"/>
        <v>759000</v>
      </c>
      <c r="BH101" s="15">
        <v>4412000</v>
      </c>
      <c r="BI101" s="15">
        <v>4998000</v>
      </c>
      <c r="BJ101" s="68">
        <f t="shared" si="42"/>
        <v>586000</v>
      </c>
      <c r="BK101" s="15">
        <v>5256000</v>
      </c>
      <c r="BL101" s="15">
        <v>5954000</v>
      </c>
      <c r="BM101" s="68">
        <f t="shared" si="43"/>
        <v>698000</v>
      </c>
      <c r="BN101" s="15">
        <v>13617204</v>
      </c>
      <c r="BO101" s="15">
        <v>15427204</v>
      </c>
      <c r="BP101" s="68">
        <f t="shared" si="44"/>
        <v>1810000</v>
      </c>
    </row>
    <row r="102" spans="1:68" s="98" customFormat="1" ht="31.5" customHeight="1">
      <c r="A102" s="3"/>
      <c r="B102" s="9" t="s">
        <v>48</v>
      </c>
      <c r="C102" s="13">
        <v>798324284</v>
      </c>
      <c r="D102" s="104"/>
      <c r="E102" s="13">
        <v>847924284</v>
      </c>
      <c r="F102" s="104"/>
      <c r="G102" s="68">
        <f t="shared" si="24"/>
        <v>49600000</v>
      </c>
      <c r="H102" s="74">
        <f t="shared" si="23"/>
        <v>847924284</v>
      </c>
      <c r="I102" s="13">
        <v>356880284</v>
      </c>
      <c r="J102" s="13">
        <v>384080284</v>
      </c>
      <c r="K102" s="68">
        <f t="shared" si="25"/>
        <v>27200000</v>
      </c>
      <c r="L102" s="15">
        <v>151893000</v>
      </c>
      <c r="M102" s="15">
        <v>161543000</v>
      </c>
      <c r="N102" s="68">
        <f>M102-L102</f>
        <v>9650000</v>
      </c>
      <c r="O102" s="67">
        <v>26696000</v>
      </c>
      <c r="P102" s="67">
        <v>28156000</v>
      </c>
      <c r="Q102" s="68">
        <f t="shared" si="27"/>
        <v>1460000</v>
      </c>
      <c r="R102" s="25">
        <v>16748000</v>
      </c>
      <c r="S102" s="25">
        <v>17668000</v>
      </c>
      <c r="T102" s="68">
        <f t="shared" si="28"/>
        <v>920000</v>
      </c>
      <c r="U102" s="13">
        <v>37684000</v>
      </c>
      <c r="V102" s="13">
        <v>39469000</v>
      </c>
      <c r="W102" s="70">
        <f t="shared" si="29"/>
        <v>1785000</v>
      </c>
      <c r="X102" s="15">
        <v>32049000</v>
      </c>
      <c r="Y102" s="15">
        <v>33649000</v>
      </c>
      <c r="Z102" s="70">
        <f t="shared" si="30"/>
        <v>1600000</v>
      </c>
      <c r="AA102" s="15">
        <v>34489000</v>
      </c>
      <c r="AB102" s="15">
        <v>36389000</v>
      </c>
      <c r="AC102" s="68">
        <f t="shared" si="31"/>
        <v>1900000</v>
      </c>
      <c r="AD102" s="15">
        <v>5641000</v>
      </c>
      <c r="AE102" s="15">
        <v>5991000</v>
      </c>
      <c r="AF102" s="68">
        <f t="shared" si="32"/>
        <v>350000</v>
      </c>
      <c r="AG102" s="15">
        <v>5846000</v>
      </c>
      <c r="AH102" s="15">
        <v>6246000</v>
      </c>
      <c r="AI102" s="67">
        <f t="shared" si="33"/>
        <v>400000</v>
      </c>
      <c r="AJ102" s="15">
        <v>4025000</v>
      </c>
      <c r="AK102" s="15">
        <v>4045000</v>
      </c>
      <c r="AL102" s="68">
        <f t="shared" si="34"/>
        <v>20000</v>
      </c>
      <c r="AM102" s="15">
        <v>16349000</v>
      </c>
      <c r="AN102" s="15">
        <v>16889000</v>
      </c>
      <c r="AO102" s="68">
        <f t="shared" si="35"/>
        <v>540000</v>
      </c>
      <c r="AP102" s="28">
        <v>15516000</v>
      </c>
      <c r="AQ102" s="28">
        <v>16006000</v>
      </c>
      <c r="AR102" s="68">
        <f t="shared" si="36"/>
        <v>490000</v>
      </c>
      <c r="AS102" s="15">
        <v>6876000</v>
      </c>
      <c r="AT102" s="15">
        <v>6916000</v>
      </c>
      <c r="AU102" s="68">
        <f t="shared" si="37"/>
        <v>40000</v>
      </c>
      <c r="AV102" s="15">
        <v>7088000</v>
      </c>
      <c r="AW102" s="15">
        <v>7088000</v>
      </c>
      <c r="AX102" s="68">
        <f t="shared" si="38"/>
        <v>0</v>
      </c>
      <c r="AY102" s="15">
        <v>11737000</v>
      </c>
      <c r="AZ102" s="15">
        <v>11737000</v>
      </c>
      <c r="BA102" s="68">
        <f t="shared" si="39"/>
        <v>0</v>
      </c>
      <c r="BB102" s="15">
        <v>14157000</v>
      </c>
      <c r="BC102" s="15">
        <v>15367000</v>
      </c>
      <c r="BD102" s="68">
        <f t="shared" si="40"/>
        <v>1210000</v>
      </c>
      <c r="BE102" s="15">
        <v>6752000</v>
      </c>
      <c r="BF102" s="15">
        <v>6752000</v>
      </c>
      <c r="BG102" s="68">
        <f t="shared" si="41"/>
        <v>0</v>
      </c>
      <c r="BH102" s="15">
        <v>10558000</v>
      </c>
      <c r="BI102" s="15">
        <v>10693000</v>
      </c>
      <c r="BJ102" s="68">
        <f t="shared" si="42"/>
        <v>135000</v>
      </c>
      <c r="BK102" s="15">
        <v>10131000</v>
      </c>
      <c r="BL102" s="15">
        <v>10411000</v>
      </c>
      <c r="BM102" s="68">
        <f t="shared" si="43"/>
        <v>280000</v>
      </c>
      <c r="BN102" s="15">
        <v>27209000</v>
      </c>
      <c r="BO102" s="15">
        <v>28829000</v>
      </c>
      <c r="BP102" s="68">
        <f t="shared" si="44"/>
        <v>1620000</v>
      </c>
    </row>
    <row r="103" spans="1:68" s="98" customFormat="1" ht="47.25">
      <c r="A103" s="3"/>
      <c r="B103" s="8" t="s">
        <v>52</v>
      </c>
      <c r="C103" s="13">
        <v>1428418900</v>
      </c>
      <c r="D103" s="104"/>
      <c r="E103" s="13">
        <v>1535878677</v>
      </c>
      <c r="F103" s="104"/>
      <c r="G103" s="68">
        <f t="shared" si="24"/>
        <v>107459777</v>
      </c>
      <c r="H103" s="74">
        <f t="shared" si="23"/>
        <v>1535878677</v>
      </c>
      <c r="I103" s="13">
        <v>591405244</v>
      </c>
      <c r="J103" s="13">
        <v>645911281</v>
      </c>
      <c r="K103" s="68">
        <f t="shared" si="25"/>
        <v>54506037</v>
      </c>
      <c r="L103" s="15">
        <v>273697000</v>
      </c>
      <c r="M103" s="15">
        <v>292905700</v>
      </c>
      <c r="N103" s="68">
        <f t="shared" si="26"/>
        <v>19208700</v>
      </c>
      <c r="O103" s="67">
        <v>41419000</v>
      </c>
      <c r="P103" s="67">
        <v>43311700</v>
      </c>
      <c r="Q103" s="68">
        <f t="shared" si="27"/>
        <v>1892700</v>
      </c>
      <c r="R103" s="25">
        <v>35339000</v>
      </c>
      <c r="S103" s="25">
        <v>35757580</v>
      </c>
      <c r="T103" s="68">
        <f t="shared" si="28"/>
        <v>418580</v>
      </c>
      <c r="U103" s="13">
        <v>87301000</v>
      </c>
      <c r="V103" s="13">
        <v>95130000</v>
      </c>
      <c r="W103" s="70">
        <f t="shared" si="29"/>
        <v>7829000</v>
      </c>
      <c r="X103" s="15">
        <v>45622000</v>
      </c>
      <c r="Y103" s="15">
        <v>49039000</v>
      </c>
      <c r="Z103" s="70">
        <f t="shared" si="30"/>
        <v>3417000</v>
      </c>
      <c r="AA103" s="15">
        <v>57683000</v>
      </c>
      <c r="AB103" s="15">
        <v>62530560</v>
      </c>
      <c r="AC103" s="68">
        <f t="shared" si="31"/>
        <v>4847560</v>
      </c>
      <c r="AD103" s="15">
        <v>16789000</v>
      </c>
      <c r="AE103" s="15">
        <v>17737400</v>
      </c>
      <c r="AF103" s="68">
        <f t="shared" si="32"/>
        <v>948400</v>
      </c>
      <c r="AG103" s="15">
        <v>15572000</v>
      </c>
      <c r="AH103" s="15">
        <v>16423400</v>
      </c>
      <c r="AI103" s="67">
        <f t="shared" si="33"/>
        <v>851400</v>
      </c>
      <c r="AJ103" s="15">
        <v>12133000</v>
      </c>
      <c r="AK103" s="15">
        <v>12704000</v>
      </c>
      <c r="AL103" s="68">
        <f t="shared" si="34"/>
        <v>571000</v>
      </c>
      <c r="AM103" s="15">
        <v>23405000</v>
      </c>
      <c r="AN103" s="15">
        <v>25123200</v>
      </c>
      <c r="AO103" s="68">
        <f t="shared" si="35"/>
        <v>1718200</v>
      </c>
      <c r="AP103" s="15">
        <v>20037673</v>
      </c>
      <c r="AQ103" s="15">
        <v>20821673</v>
      </c>
      <c r="AR103" s="68">
        <f t="shared" si="36"/>
        <v>784000</v>
      </c>
      <c r="AS103" s="15">
        <v>10041571</v>
      </c>
      <c r="AT103" s="15">
        <v>10041571</v>
      </c>
      <c r="AU103" s="68">
        <f t="shared" si="37"/>
        <v>0</v>
      </c>
      <c r="AV103" s="15">
        <v>9683000</v>
      </c>
      <c r="AW103" s="15">
        <v>10243000</v>
      </c>
      <c r="AX103" s="68">
        <f t="shared" si="38"/>
        <v>560000</v>
      </c>
      <c r="AY103" s="15">
        <v>29133000</v>
      </c>
      <c r="AZ103" s="15">
        <v>29840500</v>
      </c>
      <c r="BA103" s="68">
        <f t="shared" si="39"/>
        <v>707500</v>
      </c>
      <c r="BB103" s="15">
        <v>33195126</v>
      </c>
      <c r="BC103" s="15">
        <v>35304826</v>
      </c>
      <c r="BD103" s="68">
        <f t="shared" si="40"/>
        <v>2109700</v>
      </c>
      <c r="BE103" s="15">
        <v>15589286</v>
      </c>
      <c r="BF103" s="15">
        <v>15972186</v>
      </c>
      <c r="BG103" s="68">
        <f t="shared" si="41"/>
        <v>382900</v>
      </c>
      <c r="BH103" s="15">
        <v>27090000</v>
      </c>
      <c r="BI103" s="15">
        <v>28358000</v>
      </c>
      <c r="BJ103" s="68">
        <f t="shared" si="42"/>
        <v>1268000</v>
      </c>
      <c r="BK103" s="15">
        <v>15681000</v>
      </c>
      <c r="BL103" s="15">
        <v>16382200</v>
      </c>
      <c r="BM103" s="68">
        <f t="shared" si="43"/>
        <v>701200</v>
      </c>
      <c r="BN103" s="15">
        <v>67603000</v>
      </c>
      <c r="BO103" s="15">
        <v>72340900</v>
      </c>
      <c r="BP103" s="68">
        <f t="shared" si="44"/>
        <v>4737900</v>
      </c>
    </row>
    <row r="104" spans="1:68" s="98" customFormat="1" ht="15.75">
      <c r="A104" s="3"/>
      <c r="B104" s="8" t="s">
        <v>53</v>
      </c>
      <c r="C104" s="13">
        <v>359350503</v>
      </c>
      <c r="D104" s="104"/>
      <c r="E104" s="13">
        <v>367450503</v>
      </c>
      <c r="F104" s="104"/>
      <c r="G104" s="68">
        <f t="shared" si="24"/>
        <v>8100000</v>
      </c>
      <c r="H104" s="74">
        <f t="shared" si="23"/>
        <v>367450503</v>
      </c>
      <c r="I104" s="13">
        <v>159796503</v>
      </c>
      <c r="J104" s="13">
        <v>162929503</v>
      </c>
      <c r="K104" s="68">
        <f t="shared" si="25"/>
        <v>3133000</v>
      </c>
      <c r="L104" s="15">
        <v>52567000</v>
      </c>
      <c r="M104" s="15">
        <v>52567000</v>
      </c>
      <c r="N104" s="68">
        <f t="shared" si="26"/>
        <v>0</v>
      </c>
      <c r="O104" s="67">
        <v>9389000</v>
      </c>
      <c r="P104" s="67">
        <v>10058000</v>
      </c>
      <c r="Q104" s="68">
        <f t="shared" si="27"/>
        <v>669000</v>
      </c>
      <c r="R104" s="25">
        <v>7466000</v>
      </c>
      <c r="S104" s="25">
        <v>7466000</v>
      </c>
      <c r="T104" s="68">
        <f t="shared" si="28"/>
        <v>0</v>
      </c>
      <c r="U104" s="13">
        <v>18313000</v>
      </c>
      <c r="V104" s="13">
        <v>19313000</v>
      </c>
      <c r="W104" s="70">
        <f t="shared" si="29"/>
        <v>1000000</v>
      </c>
      <c r="X104" s="15">
        <v>13609000</v>
      </c>
      <c r="Y104" s="15">
        <v>13879000</v>
      </c>
      <c r="Z104" s="70">
        <f t="shared" si="30"/>
        <v>270000</v>
      </c>
      <c r="AA104" s="15">
        <v>18191000</v>
      </c>
      <c r="AB104" s="15">
        <v>18836000</v>
      </c>
      <c r="AC104" s="68">
        <f t="shared" si="31"/>
        <v>645000</v>
      </c>
      <c r="AD104" s="15">
        <v>3537000</v>
      </c>
      <c r="AE104" s="15">
        <v>3537000</v>
      </c>
      <c r="AF104" s="68">
        <f t="shared" si="32"/>
        <v>0</v>
      </c>
      <c r="AG104" s="15">
        <v>4742000</v>
      </c>
      <c r="AH104" s="15">
        <v>4742000</v>
      </c>
      <c r="AI104" s="67">
        <f t="shared" si="33"/>
        <v>0</v>
      </c>
      <c r="AJ104" s="15">
        <v>1782000</v>
      </c>
      <c r="AK104" s="15">
        <v>2048000</v>
      </c>
      <c r="AL104" s="68">
        <f t="shared" si="34"/>
        <v>266000</v>
      </c>
      <c r="AM104" s="15">
        <v>8549000</v>
      </c>
      <c r="AN104" s="15">
        <v>8549000</v>
      </c>
      <c r="AO104" s="68">
        <f t="shared" si="35"/>
        <v>0</v>
      </c>
      <c r="AP104" s="28">
        <v>10747000</v>
      </c>
      <c r="AQ104" s="28">
        <v>10747000</v>
      </c>
      <c r="AR104" s="68">
        <f t="shared" si="36"/>
        <v>0</v>
      </c>
      <c r="AS104" s="15">
        <v>4151000</v>
      </c>
      <c r="AT104" s="15">
        <v>4151000</v>
      </c>
      <c r="AU104" s="68">
        <f t="shared" si="37"/>
        <v>0</v>
      </c>
      <c r="AV104" s="15">
        <v>3240000</v>
      </c>
      <c r="AW104" s="15">
        <v>3240000</v>
      </c>
      <c r="AX104" s="68">
        <f t="shared" si="38"/>
        <v>0</v>
      </c>
      <c r="AY104" s="15">
        <v>4835000</v>
      </c>
      <c r="AZ104" s="15">
        <v>4835000</v>
      </c>
      <c r="BA104" s="68">
        <f t="shared" si="39"/>
        <v>0</v>
      </c>
      <c r="BB104" s="15">
        <v>6966000</v>
      </c>
      <c r="BC104" s="15">
        <v>7117000</v>
      </c>
      <c r="BD104" s="68">
        <f t="shared" si="40"/>
        <v>151000</v>
      </c>
      <c r="BE104" s="15">
        <v>3308000</v>
      </c>
      <c r="BF104" s="15">
        <v>3624000</v>
      </c>
      <c r="BG104" s="68">
        <f t="shared" si="41"/>
        <v>316000</v>
      </c>
      <c r="BH104" s="15">
        <v>5006000</v>
      </c>
      <c r="BI104" s="15">
        <v>5656000</v>
      </c>
      <c r="BJ104" s="68">
        <f t="shared" si="42"/>
        <v>650000</v>
      </c>
      <c r="BK104" s="15">
        <v>5873000</v>
      </c>
      <c r="BL104" s="15">
        <v>5873000</v>
      </c>
      <c r="BM104" s="68">
        <f t="shared" si="43"/>
        <v>0</v>
      </c>
      <c r="BN104" s="15">
        <v>17283000</v>
      </c>
      <c r="BO104" s="15">
        <v>18283000</v>
      </c>
      <c r="BP104" s="68">
        <f t="shared" si="44"/>
        <v>1000000</v>
      </c>
    </row>
    <row r="105" spans="1:68" s="98" customFormat="1" ht="31.5">
      <c r="A105" s="3"/>
      <c r="B105" s="8" t="s">
        <v>54</v>
      </c>
      <c r="C105" s="13">
        <v>190393433</v>
      </c>
      <c r="D105" s="104"/>
      <c r="E105" s="13">
        <v>191893433</v>
      </c>
      <c r="F105" s="104"/>
      <c r="G105" s="68">
        <f t="shared" si="24"/>
        <v>1500000</v>
      </c>
      <c r="H105" s="74">
        <f t="shared" si="23"/>
        <v>191893433</v>
      </c>
      <c r="I105" s="13">
        <v>41031185</v>
      </c>
      <c r="J105" s="13">
        <v>41392185</v>
      </c>
      <c r="K105" s="68">
        <f t="shared" si="25"/>
        <v>361000</v>
      </c>
      <c r="L105" s="15">
        <v>8596385</v>
      </c>
      <c r="M105" s="15">
        <v>9031385</v>
      </c>
      <c r="N105" s="68">
        <f t="shared" si="26"/>
        <v>435000</v>
      </c>
      <c r="O105" s="67">
        <v>9875588</v>
      </c>
      <c r="P105" s="67">
        <v>9887588</v>
      </c>
      <c r="Q105" s="68">
        <f t="shared" si="27"/>
        <v>12000</v>
      </c>
      <c r="R105" s="25">
        <v>7837956</v>
      </c>
      <c r="S105" s="25">
        <v>7837956</v>
      </c>
      <c r="T105" s="68">
        <f t="shared" si="28"/>
        <v>0</v>
      </c>
      <c r="U105" s="13">
        <v>13815865</v>
      </c>
      <c r="V105" s="13">
        <v>13948865</v>
      </c>
      <c r="W105" s="70">
        <f t="shared" si="29"/>
        <v>133000</v>
      </c>
      <c r="X105" s="15">
        <v>11817005</v>
      </c>
      <c r="Y105" s="15">
        <v>11817005</v>
      </c>
      <c r="Z105" s="70">
        <f t="shared" si="30"/>
        <v>0</v>
      </c>
      <c r="AA105" s="15">
        <v>12233010</v>
      </c>
      <c r="AB105" s="15">
        <v>12233010</v>
      </c>
      <c r="AC105" s="68">
        <f t="shared" si="31"/>
        <v>0</v>
      </c>
      <c r="AD105" s="15">
        <v>5382341</v>
      </c>
      <c r="AE105" s="15">
        <v>5388341</v>
      </c>
      <c r="AF105" s="68">
        <f t="shared" si="32"/>
        <v>6000</v>
      </c>
      <c r="AG105" s="15">
        <v>5706963</v>
      </c>
      <c r="AH105" s="15">
        <v>5706963</v>
      </c>
      <c r="AI105" s="67">
        <f t="shared" si="33"/>
        <v>0</v>
      </c>
      <c r="AJ105" s="15">
        <v>3196115</v>
      </c>
      <c r="AK105" s="15">
        <v>3364115</v>
      </c>
      <c r="AL105" s="68">
        <f t="shared" si="34"/>
        <v>168000</v>
      </c>
      <c r="AM105" s="15">
        <v>7763596</v>
      </c>
      <c r="AN105" s="15">
        <v>7763596</v>
      </c>
      <c r="AO105" s="68">
        <f t="shared" si="35"/>
        <v>0</v>
      </c>
      <c r="AP105" s="28">
        <v>8918262</v>
      </c>
      <c r="AQ105" s="28">
        <v>8918262</v>
      </c>
      <c r="AR105" s="68">
        <f t="shared" si="36"/>
        <v>0</v>
      </c>
      <c r="AS105" s="15">
        <v>5350637</v>
      </c>
      <c r="AT105" s="15">
        <v>5433637</v>
      </c>
      <c r="AU105" s="68">
        <f t="shared" si="37"/>
        <v>83000</v>
      </c>
      <c r="AV105" s="15">
        <v>5112671</v>
      </c>
      <c r="AW105" s="15">
        <v>5149671</v>
      </c>
      <c r="AX105" s="68">
        <f t="shared" si="38"/>
        <v>37000</v>
      </c>
      <c r="AY105" s="15">
        <v>5891715</v>
      </c>
      <c r="AZ105" s="15">
        <v>5891715</v>
      </c>
      <c r="BA105" s="68">
        <f t="shared" si="39"/>
        <v>0</v>
      </c>
      <c r="BB105" s="15">
        <v>8230768</v>
      </c>
      <c r="BC105" s="15">
        <v>8252768</v>
      </c>
      <c r="BD105" s="68">
        <f t="shared" si="40"/>
        <v>22000</v>
      </c>
      <c r="BE105" s="15">
        <v>5517178</v>
      </c>
      <c r="BF105" s="15">
        <v>5517178</v>
      </c>
      <c r="BG105" s="68">
        <f t="shared" si="41"/>
        <v>0</v>
      </c>
      <c r="BH105" s="15">
        <v>7917026</v>
      </c>
      <c r="BI105" s="15">
        <v>7917026</v>
      </c>
      <c r="BJ105" s="68">
        <f t="shared" si="42"/>
        <v>0</v>
      </c>
      <c r="BK105" s="15">
        <v>5343923</v>
      </c>
      <c r="BL105" s="15">
        <v>5343923</v>
      </c>
      <c r="BM105" s="68">
        <f t="shared" si="43"/>
        <v>0</v>
      </c>
      <c r="BN105" s="15">
        <v>10855244</v>
      </c>
      <c r="BO105" s="15">
        <v>11098244</v>
      </c>
      <c r="BP105" s="68">
        <f t="shared" si="44"/>
        <v>243000</v>
      </c>
    </row>
    <row r="106" spans="1:68" s="98" customFormat="1" ht="31.5">
      <c r="A106" s="3"/>
      <c r="B106" s="8" t="s">
        <v>55</v>
      </c>
      <c r="C106" s="13">
        <v>76464701</v>
      </c>
      <c r="D106" s="104"/>
      <c r="E106" s="13">
        <v>78864701</v>
      </c>
      <c r="F106" s="104"/>
      <c r="G106" s="68">
        <f t="shared" si="24"/>
        <v>2400000</v>
      </c>
      <c r="H106" s="74">
        <f t="shared" si="23"/>
        <v>78864701</v>
      </c>
      <c r="I106" s="13">
        <v>53678808</v>
      </c>
      <c r="J106" s="13">
        <v>55205647</v>
      </c>
      <c r="K106" s="68">
        <f t="shared" si="25"/>
        <v>1526839</v>
      </c>
      <c r="L106" s="15">
        <v>22785893</v>
      </c>
      <c r="M106" s="15">
        <v>23659054</v>
      </c>
      <c r="N106" s="68">
        <f t="shared" si="26"/>
        <v>873161</v>
      </c>
      <c r="O106" s="78"/>
      <c r="P106" s="78"/>
      <c r="Q106" s="68">
        <f t="shared" si="27"/>
        <v>0</v>
      </c>
      <c r="R106" s="25"/>
      <c r="S106" s="25"/>
      <c r="T106" s="68">
        <f t="shared" si="28"/>
        <v>0</v>
      </c>
      <c r="U106" s="13"/>
      <c r="V106" s="13"/>
      <c r="W106" s="70">
        <f t="shared" si="29"/>
        <v>0</v>
      </c>
      <c r="X106" s="15"/>
      <c r="Y106" s="15"/>
      <c r="Z106" s="70">
        <f t="shared" si="30"/>
        <v>0</v>
      </c>
      <c r="AA106" s="15"/>
      <c r="AB106" s="15"/>
      <c r="AC106" s="68">
        <f t="shared" si="31"/>
        <v>0</v>
      </c>
      <c r="AD106" s="15"/>
      <c r="AE106" s="15"/>
      <c r="AF106" s="68">
        <f t="shared" si="32"/>
        <v>0</v>
      </c>
      <c r="AG106" s="15"/>
      <c r="AH106" s="15"/>
      <c r="AI106" s="67">
        <f t="shared" si="33"/>
        <v>0</v>
      </c>
      <c r="AJ106" s="15"/>
      <c r="AK106" s="15"/>
      <c r="AL106" s="68">
        <f t="shared" si="34"/>
        <v>0</v>
      </c>
      <c r="AM106" s="15"/>
      <c r="AN106" s="15"/>
      <c r="AO106" s="68">
        <f t="shared" si="35"/>
        <v>0</v>
      </c>
      <c r="AP106" s="28"/>
      <c r="AQ106" s="28"/>
      <c r="AR106" s="68">
        <f t="shared" si="36"/>
        <v>0</v>
      </c>
      <c r="AS106" s="15"/>
      <c r="AT106" s="15"/>
      <c r="AU106" s="68">
        <f t="shared" si="37"/>
        <v>0</v>
      </c>
      <c r="AV106" s="15"/>
      <c r="AW106" s="15"/>
      <c r="AX106" s="68">
        <f t="shared" si="38"/>
        <v>0</v>
      </c>
      <c r="AY106" s="15"/>
      <c r="AZ106" s="15"/>
      <c r="BA106" s="68">
        <f t="shared" si="39"/>
        <v>0</v>
      </c>
      <c r="BB106" s="15"/>
      <c r="BC106" s="15"/>
      <c r="BD106" s="68">
        <f t="shared" si="40"/>
        <v>0</v>
      </c>
      <c r="BE106" s="15"/>
      <c r="BF106" s="15"/>
      <c r="BG106" s="68">
        <f t="shared" si="41"/>
        <v>0</v>
      </c>
      <c r="BH106" s="15"/>
      <c r="BI106" s="15"/>
      <c r="BJ106" s="68">
        <f t="shared" si="42"/>
        <v>0</v>
      </c>
      <c r="BK106" s="15"/>
      <c r="BL106" s="15"/>
      <c r="BM106" s="68">
        <f t="shared" si="43"/>
        <v>0</v>
      </c>
      <c r="BN106" s="15"/>
      <c r="BO106" s="15"/>
      <c r="BP106" s="68">
        <f t="shared" si="44"/>
        <v>0</v>
      </c>
    </row>
    <row r="107" spans="1:68" s="98" customFormat="1" ht="31.5">
      <c r="A107" s="3"/>
      <c r="B107" s="8" t="s">
        <v>56</v>
      </c>
      <c r="C107" s="13">
        <v>489602189</v>
      </c>
      <c r="D107" s="104"/>
      <c r="E107" s="13">
        <v>520002189</v>
      </c>
      <c r="F107" s="104"/>
      <c r="G107" s="68">
        <f t="shared" si="24"/>
        <v>30400000</v>
      </c>
      <c r="H107" s="74">
        <f t="shared" si="23"/>
        <v>520002189</v>
      </c>
      <c r="I107" s="13">
        <v>169337189</v>
      </c>
      <c r="J107" s="13">
        <v>185417189</v>
      </c>
      <c r="K107" s="68">
        <f>J107-I107</f>
        <v>16080000</v>
      </c>
      <c r="L107" s="15">
        <v>73456000</v>
      </c>
      <c r="M107" s="15">
        <v>77156000</v>
      </c>
      <c r="N107" s="68">
        <f>M107-L107</f>
        <v>3700000</v>
      </c>
      <c r="O107" s="67">
        <v>15207000</v>
      </c>
      <c r="P107" s="67">
        <v>15207000</v>
      </c>
      <c r="Q107" s="68">
        <f>P107-O107</f>
        <v>0</v>
      </c>
      <c r="R107" s="25">
        <v>13060000</v>
      </c>
      <c r="S107" s="25">
        <v>13375000</v>
      </c>
      <c r="T107" s="68">
        <f>S107-R107</f>
        <v>315000</v>
      </c>
      <c r="U107" s="13">
        <v>32070000</v>
      </c>
      <c r="V107" s="13">
        <v>34070000</v>
      </c>
      <c r="W107" s="70">
        <f>V107-U107</f>
        <v>2000000</v>
      </c>
      <c r="X107" s="15">
        <v>25229000</v>
      </c>
      <c r="Y107" s="15">
        <v>26979000</v>
      </c>
      <c r="Z107" s="70">
        <f>Y107-X107</f>
        <v>1750000</v>
      </c>
      <c r="AA107" s="15">
        <v>30881000</v>
      </c>
      <c r="AB107" s="15">
        <v>32261000</v>
      </c>
      <c r="AC107" s="68">
        <f>AB107-AA107</f>
        <v>1380000</v>
      </c>
      <c r="AD107" s="15">
        <v>6135000</v>
      </c>
      <c r="AE107" s="15">
        <v>6135000</v>
      </c>
      <c r="AF107" s="68">
        <f>AE107-AD107</f>
        <v>0</v>
      </c>
      <c r="AG107" s="15">
        <v>7950000</v>
      </c>
      <c r="AH107" s="15">
        <v>7950000</v>
      </c>
      <c r="AI107" s="67">
        <f>AH107-AG107</f>
        <v>0</v>
      </c>
      <c r="AJ107" s="15">
        <v>4227000</v>
      </c>
      <c r="AK107" s="15">
        <v>4227000</v>
      </c>
      <c r="AL107" s="68">
        <f>AK107-AJ107</f>
        <v>0</v>
      </c>
      <c r="AM107" s="15">
        <v>13693000</v>
      </c>
      <c r="AN107" s="15">
        <v>15033000</v>
      </c>
      <c r="AO107" s="68">
        <f>AN107-AM107</f>
        <v>1340000</v>
      </c>
      <c r="AP107" s="28">
        <v>14140000</v>
      </c>
      <c r="AQ107" s="28">
        <v>15460000</v>
      </c>
      <c r="AR107" s="68">
        <f>AQ107-AP107</f>
        <v>1320000</v>
      </c>
      <c r="AS107" s="15">
        <v>7809000</v>
      </c>
      <c r="AT107" s="15">
        <v>7949000</v>
      </c>
      <c r="AU107" s="68">
        <f>AT107-AS107</f>
        <v>140000</v>
      </c>
      <c r="AV107" s="15">
        <v>4467000</v>
      </c>
      <c r="AW107" s="15">
        <v>4517000</v>
      </c>
      <c r="AX107" s="68">
        <f>AW107-AV107</f>
        <v>50000</v>
      </c>
      <c r="AY107" s="15">
        <v>7339000</v>
      </c>
      <c r="AZ107" s="15">
        <v>7569000</v>
      </c>
      <c r="BA107" s="68">
        <f>AZ107-AY107</f>
        <v>230000</v>
      </c>
      <c r="BB107" s="15">
        <v>13092000</v>
      </c>
      <c r="BC107" s="15">
        <v>13927000</v>
      </c>
      <c r="BD107" s="68">
        <f>BC107-BB107</f>
        <v>835000</v>
      </c>
      <c r="BE107" s="15">
        <v>6744000</v>
      </c>
      <c r="BF107" s="15">
        <v>6744000</v>
      </c>
      <c r="BG107" s="68">
        <f>BF107-BE107</f>
        <v>0</v>
      </c>
      <c r="BH107" s="15">
        <v>11179000</v>
      </c>
      <c r="BI107" s="15">
        <v>11179000</v>
      </c>
      <c r="BJ107" s="68">
        <f>BI107-BH107</f>
        <v>0</v>
      </c>
      <c r="BK107" s="15">
        <v>9285000</v>
      </c>
      <c r="BL107" s="15">
        <v>9285000</v>
      </c>
      <c r="BM107" s="68">
        <f>BL107-BK107</f>
        <v>0</v>
      </c>
      <c r="BN107" s="15">
        <v>24302000</v>
      </c>
      <c r="BO107" s="15">
        <v>25562000</v>
      </c>
      <c r="BP107" s="68">
        <f>BO107-BN107</f>
        <v>1260000</v>
      </c>
    </row>
    <row r="108" spans="1:68" s="115" customFormat="1" ht="31.5">
      <c r="A108" s="114"/>
      <c r="B108" s="31" t="s">
        <v>59</v>
      </c>
      <c r="C108" s="15">
        <v>40751707</v>
      </c>
      <c r="D108" s="104"/>
      <c r="E108" s="15">
        <v>25527673</v>
      </c>
      <c r="F108" s="104"/>
      <c r="G108" s="68">
        <f t="shared" si="24"/>
        <v>-15224034</v>
      </c>
      <c r="H108" s="74">
        <f t="shared" si="23"/>
        <v>25527673</v>
      </c>
      <c r="I108" s="15">
        <v>19325178</v>
      </c>
      <c r="J108" s="15">
        <v>12596673</v>
      </c>
      <c r="K108" s="68">
        <f>J108-I108</f>
        <v>-6728505</v>
      </c>
      <c r="L108" s="15">
        <v>9375510</v>
      </c>
      <c r="M108" s="15">
        <v>5652000</v>
      </c>
      <c r="N108" s="68">
        <f>M108-L108</f>
        <v>-3723510</v>
      </c>
      <c r="O108" s="67">
        <v>902041</v>
      </c>
      <c r="P108" s="67">
        <v>620000</v>
      </c>
      <c r="Q108" s="68">
        <f>P108-O108</f>
        <v>-282041</v>
      </c>
      <c r="R108" s="25">
        <v>565306</v>
      </c>
      <c r="S108" s="25">
        <v>282000</v>
      </c>
      <c r="T108" s="68">
        <f>S108-R108</f>
        <v>-283306</v>
      </c>
      <c r="U108" s="15">
        <v>2414286</v>
      </c>
      <c r="V108" s="15">
        <v>1418000</v>
      </c>
      <c r="W108" s="70">
        <f>V108-U108</f>
        <v>-996286</v>
      </c>
      <c r="X108" s="15">
        <v>1714286</v>
      </c>
      <c r="Y108" s="15">
        <v>955000</v>
      </c>
      <c r="Z108" s="70">
        <f>Y108-X108</f>
        <v>-759286</v>
      </c>
      <c r="AA108" s="15">
        <v>1502041</v>
      </c>
      <c r="AB108" s="15">
        <v>958000</v>
      </c>
      <c r="AC108" s="68">
        <f>AB108-AA108</f>
        <v>-544041</v>
      </c>
      <c r="AD108" s="15">
        <v>326531</v>
      </c>
      <c r="AE108" s="15">
        <v>182000</v>
      </c>
      <c r="AF108" s="68">
        <f>AE108-AD108</f>
        <v>-144531</v>
      </c>
      <c r="AG108" s="15">
        <v>163265</v>
      </c>
      <c r="AH108" s="15">
        <v>129000</v>
      </c>
      <c r="AI108" s="67">
        <f>AH108-AG108</f>
        <v>-34265</v>
      </c>
      <c r="AJ108" s="15">
        <v>65306</v>
      </c>
      <c r="AK108" s="15">
        <v>43000</v>
      </c>
      <c r="AL108" s="68">
        <f>AK108-AJ108</f>
        <v>-22306</v>
      </c>
      <c r="AM108" s="15">
        <v>585714</v>
      </c>
      <c r="AN108" s="15">
        <v>333000</v>
      </c>
      <c r="AO108" s="68">
        <f>AN108-AM108</f>
        <v>-252714</v>
      </c>
      <c r="AP108" s="28">
        <v>555102</v>
      </c>
      <c r="AQ108" s="28">
        <v>320000</v>
      </c>
      <c r="AR108" s="68">
        <f>AQ108-AP108</f>
        <v>-235102</v>
      </c>
      <c r="AS108" s="15">
        <v>228571</v>
      </c>
      <c r="AT108" s="15">
        <v>146000</v>
      </c>
      <c r="AU108" s="68">
        <f>AT108-AS108</f>
        <v>-82571</v>
      </c>
      <c r="AV108" s="15">
        <v>175510</v>
      </c>
      <c r="AW108" s="15">
        <v>134000</v>
      </c>
      <c r="AX108" s="68">
        <f>AW108-AV108</f>
        <v>-41510</v>
      </c>
      <c r="AY108" s="15">
        <v>526531</v>
      </c>
      <c r="AZ108" s="15">
        <v>353000</v>
      </c>
      <c r="BA108" s="68">
        <f>AZ108-AY108</f>
        <v>-173531</v>
      </c>
      <c r="BB108" s="15">
        <v>644898</v>
      </c>
      <c r="BC108" s="15">
        <v>361000</v>
      </c>
      <c r="BD108" s="68">
        <f>BC108-BB108</f>
        <v>-283898</v>
      </c>
      <c r="BE108" s="15">
        <v>151020</v>
      </c>
      <c r="BF108" s="15">
        <v>82000</v>
      </c>
      <c r="BG108" s="68">
        <f>BF108-BE108</f>
        <v>-69020</v>
      </c>
      <c r="BH108" s="15">
        <v>373469</v>
      </c>
      <c r="BI108" s="15">
        <v>285000</v>
      </c>
      <c r="BJ108" s="68">
        <f>BI108-BH108</f>
        <v>-88469</v>
      </c>
      <c r="BK108" s="15">
        <v>261224</v>
      </c>
      <c r="BL108" s="15">
        <v>136000</v>
      </c>
      <c r="BM108" s="68">
        <f>BL108-BK108</f>
        <v>-125224</v>
      </c>
      <c r="BN108" s="15">
        <v>895918</v>
      </c>
      <c r="BO108" s="15">
        <v>542000</v>
      </c>
      <c r="BP108" s="68">
        <f>BO108-BN108</f>
        <v>-353918</v>
      </c>
    </row>
    <row r="109" spans="1:68" s="98" customFormat="1" ht="47.25">
      <c r="A109" s="3"/>
      <c r="B109" s="8" t="s">
        <v>103</v>
      </c>
      <c r="C109" s="13">
        <v>754360500</v>
      </c>
      <c r="D109" s="104"/>
      <c r="E109" s="13">
        <v>763074600</v>
      </c>
      <c r="F109" s="104"/>
      <c r="G109" s="68">
        <f t="shared" si="24"/>
        <v>8714100</v>
      </c>
      <c r="H109" s="74">
        <f t="shared" si="23"/>
        <v>763074600</v>
      </c>
      <c r="I109" s="13">
        <v>305044430</v>
      </c>
      <c r="J109" s="13">
        <v>306634970</v>
      </c>
      <c r="K109" s="68">
        <f>J109-I109</f>
        <v>1590540</v>
      </c>
      <c r="L109" s="15">
        <v>79218900</v>
      </c>
      <c r="M109" s="15">
        <v>80017230</v>
      </c>
      <c r="N109" s="68">
        <f>M109-L109</f>
        <v>798330</v>
      </c>
      <c r="O109" s="67">
        <v>18613240</v>
      </c>
      <c r="P109" s="67">
        <v>18848645</v>
      </c>
      <c r="Q109" s="68">
        <f>P109-O109</f>
        <v>235405</v>
      </c>
      <c r="R109" s="25">
        <v>19530790</v>
      </c>
      <c r="S109" s="25">
        <v>20605465</v>
      </c>
      <c r="T109" s="68">
        <f>S109-R109</f>
        <v>1074675</v>
      </c>
      <c r="U109" s="13">
        <v>51120870</v>
      </c>
      <c r="V109" s="13">
        <v>52799410</v>
      </c>
      <c r="W109" s="70">
        <f>V109-U109</f>
        <v>1678540</v>
      </c>
      <c r="X109" s="15">
        <v>28706330</v>
      </c>
      <c r="Y109" s="15">
        <v>29525130</v>
      </c>
      <c r="Z109" s="70">
        <f>Y109-X109</f>
        <v>818800</v>
      </c>
      <c r="AA109" s="15">
        <v>40503460</v>
      </c>
      <c r="AB109" s="15">
        <v>41690720</v>
      </c>
      <c r="AC109" s="68">
        <f>AB109-AA109</f>
        <v>1187260</v>
      </c>
      <c r="AD109" s="15">
        <v>11010650</v>
      </c>
      <c r="AE109" s="15">
        <v>11010650</v>
      </c>
      <c r="AF109" s="68">
        <f>AE109-AD109</f>
        <v>0</v>
      </c>
      <c r="AG109" s="15">
        <v>12714680</v>
      </c>
      <c r="AH109" s="15">
        <v>12714680</v>
      </c>
      <c r="AI109" s="67">
        <f>AH109-AG109</f>
        <v>0</v>
      </c>
      <c r="AJ109" s="15">
        <v>4194530</v>
      </c>
      <c r="AK109" s="15">
        <v>4194530</v>
      </c>
      <c r="AL109" s="68">
        <f>AK109-AJ109</f>
        <v>0</v>
      </c>
      <c r="AM109" s="15">
        <v>21628060</v>
      </c>
      <c r="AN109" s="15">
        <v>21955580</v>
      </c>
      <c r="AO109" s="68">
        <f>AN109-AM109</f>
        <v>327520</v>
      </c>
      <c r="AP109" s="15">
        <v>26609070</v>
      </c>
      <c r="AQ109" s="15">
        <v>26609070</v>
      </c>
      <c r="AR109" s="68">
        <f>AQ109-AP109</f>
        <v>0</v>
      </c>
      <c r="AS109" s="28">
        <v>12714680</v>
      </c>
      <c r="AT109" s="28">
        <v>12714680</v>
      </c>
      <c r="AU109" s="68">
        <f>AT109-AS109</f>
        <v>0</v>
      </c>
      <c r="AV109" s="15">
        <v>7602590</v>
      </c>
      <c r="AW109" s="15">
        <v>7602590</v>
      </c>
      <c r="AX109" s="68">
        <f>AW109-AV109</f>
        <v>0</v>
      </c>
      <c r="AY109" s="15">
        <v>12583600</v>
      </c>
      <c r="AZ109" s="15">
        <v>12583600</v>
      </c>
      <c r="BA109" s="68">
        <f>AZ109-AY109</f>
        <v>0</v>
      </c>
      <c r="BB109" s="15">
        <v>18220000</v>
      </c>
      <c r="BC109" s="15">
        <v>18455405</v>
      </c>
      <c r="BD109" s="68">
        <f>BC109-BB109</f>
        <v>235405</v>
      </c>
      <c r="BE109" s="15">
        <v>8843040</v>
      </c>
      <c r="BF109" s="15">
        <v>9231970</v>
      </c>
      <c r="BG109" s="68">
        <f>BF109-BE109</f>
        <v>388930</v>
      </c>
      <c r="BH109" s="15">
        <v>18088920</v>
      </c>
      <c r="BI109" s="15">
        <v>18467615</v>
      </c>
      <c r="BJ109" s="68">
        <f>BI109-BH109</f>
        <v>378695</v>
      </c>
      <c r="BK109" s="15">
        <v>11797120</v>
      </c>
      <c r="BL109" s="15">
        <v>11797120</v>
      </c>
      <c r="BM109" s="68">
        <f>BL109-BK109</f>
        <v>0</v>
      </c>
      <c r="BN109" s="15">
        <v>45615540</v>
      </c>
      <c r="BO109" s="15">
        <v>45615540</v>
      </c>
      <c r="BP109" s="68">
        <f>BO109-BN109</f>
        <v>0</v>
      </c>
    </row>
    <row r="110" spans="1:68" s="98" customFormat="1" ht="63">
      <c r="A110" s="3"/>
      <c r="B110" s="8" t="s">
        <v>104</v>
      </c>
      <c r="C110" s="13">
        <v>987729952</v>
      </c>
      <c r="D110" s="104"/>
      <c r="E110" s="13">
        <v>1146352827</v>
      </c>
      <c r="F110" s="104"/>
      <c r="G110" s="68">
        <f t="shared" si="24"/>
        <v>158622875</v>
      </c>
      <c r="H110" s="74">
        <f t="shared" si="23"/>
        <v>1146352827</v>
      </c>
      <c r="I110" s="13">
        <v>221043162</v>
      </c>
      <c r="J110" s="13">
        <v>260604683</v>
      </c>
      <c r="K110" s="68">
        <f>J110-I110</f>
        <v>39561521</v>
      </c>
      <c r="L110" s="15">
        <v>54564893</v>
      </c>
      <c r="M110" s="15">
        <v>64881913</v>
      </c>
      <c r="N110" s="68">
        <f>M110-L110</f>
        <v>10317020</v>
      </c>
      <c r="O110" s="67">
        <v>33972171</v>
      </c>
      <c r="P110" s="67">
        <v>38458968</v>
      </c>
      <c r="Q110" s="68">
        <f>P110-O110</f>
        <v>4486797</v>
      </c>
      <c r="R110" s="25">
        <v>67882286</v>
      </c>
      <c r="S110" s="25">
        <v>80222640</v>
      </c>
      <c r="T110" s="68">
        <f>S110-R110</f>
        <v>12340354</v>
      </c>
      <c r="U110" s="13">
        <v>62040837</v>
      </c>
      <c r="V110" s="13">
        <v>72546492</v>
      </c>
      <c r="W110" s="70">
        <f>V110-U110</f>
        <v>10505655</v>
      </c>
      <c r="X110" s="15">
        <v>35629306</v>
      </c>
      <c r="Y110" s="15">
        <v>40822654</v>
      </c>
      <c r="Z110" s="70">
        <f>Y110-X110</f>
        <v>5193348</v>
      </c>
      <c r="AA110" s="15">
        <v>41236768</v>
      </c>
      <c r="AB110" s="15">
        <v>46945419</v>
      </c>
      <c r="AC110" s="68">
        <f>AB110-AA110</f>
        <v>5708651</v>
      </c>
      <c r="AD110" s="15">
        <v>34673275</v>
      </c>
      <c r="AE110" s="15">
        <v>39582261</v>
      </c>
      <c r="AF110" s="68">
        <f>AE110-AD110</f>
        <v>4908986</v>
      </c>
      <c r="AG110" s="15">
        <v>39103173</v>
      </c>
      <c r="AH110" s="15">
        <v>44196948</v>
      </c>
      <c r="AI110" s="67">
        <f>AH110-AG110</f>
        <v>5093775</v>
      </c>
      <c r="AJ110" s="15">
        <v>15444464</v>
      </c>
      <c r="AK110" s="15">
        <v>18659150</v>
      </c>
      <c r="AL110" s="68">
        <f>AK110-AJ110</f>
        <v>3214686</v>
      </c>
      <c r="AM110" s="15">
        <v>42891304</v>
      </c>
      <c r="AN110" s="15">
        <v>48847430</v>
      </c>
      <c r="AO110" s="68">
        <f>AN110-AM110</f>
        <v>5956126</v>
      </c>
      <c r="AP110" s="28">
        <v>47510979</v>
      </c>
      <c r="AQ110" s="28">
        <v>54357053</v>
      </c>
      <c r="AR110" s="68">
        <f>AQ110-AP110</f>
        <v>6846074</v>
      </c>
      <c r="AS110" s="15">
        <v>24128149</v>
      </c>
      <c r="AT110" s="15">
        <v>27509858</v>
      </c>
      <c r="AU110" s="68">
        <f>AT110-AS110</f>
        <v>3381709</v>
      </c>
      <c r="AV110" s="15">
        <v>39173701</v>
      </c>
      <c r="AW110" s="15">
        <v>44116005</v>
      </c>
      <c r="AX110" s="68">
        <f>AW110-AV110</f>
        <v>4942304</v>
      </c>
      <c r="AY110" s="15">
        <v>33719706</v>
      </c>
      <c r="AZ110" s="15">
        <v>39366741</v>
      </c>
      <c r="BA110" s="68">
        <f>AZ110-AY110</f>
        <v>5647035</v>
      </c>
      <c r="BB110" s="15">
        <v>31481797</v>
      </c>
      <c r="BC110" s="15">
        <v>37548131</v>
      </c>
      <c r="BD110" s="68">
        <f>BC110-BB110</f>
        <v>6066334</v>
      </c>
      <c r="BE110" s="15">
        <v>32112538</v>
      </c>
      <c r="BF110" s="15">
        <v>36078285</v>
      </c>
      <c r="BG110" s="68">
        <f>BF110-BE110</f>
        <v>3965747</v>
      </c>
      <c r="BH110" s="15">
        <v>30760765</v>
      </c>
      <c r="BI110" s="15">
        <v>35529410</v>
      </c>
      <c r="BJ110" s="68">
        <f>BI110-BH110</f>
        <v>4768645</v>
      </c>
      <c r="BK110" s="15">
        <v>49163911</v>
      </c>
      <c r="BL110" s="15">
        <v>57807776</v>
      </c>
      <c r="BM110" s="68">
        <f>BL110-BK110</f>
        <v>8643865</v>
      </c>
      <c r="BN110" s="15">
        <v>51196767</v>
      </c>
      <c r="BO110" s="15">
        <v>58271010</v>
      </c>
      <c r="BP110" s="68">
        <f>BO110-BN110</f>
        <v>7074243</v>
      </c>
    </row>
    <row r="111" spans="1:68" s="98" customFormat="1" ht="15.75">
      <c r="A111" s="3"/>
      <c r="B111" s="8" t="s">
        <v>105</v>
      </c>
      <c r="C111" s="13">
        <v>95629000</v>
      </c>
      <c r="D111" s="104"/>
      <c r="E111" s="13">
        <v>104044264</v>
      </c>
      <c r="F111" s="104"/>
      <c r="G111" s="68">
        <f t="shared" si="24"/>
        <v>8415264</v>
      </c>
      <c r="H111" s="74">
        <f t="shared" si="23"/>
        <v>104044264</v>
      </c>
      <c r="I111" s="13">
        <v>22697200</v>
      </c>
      <c r="J111" s="13">
        <v>26996464</v>
      </c>
      <c r="K111" s="68">
        <f t="shared" si="25"/>
        <v>4299264</v>
      </c>
      <c r="L111" s="15">
        <v>21145600</v>
      </c>
      <c r="M111" s="15">
        <v>22695600</v>
      </c>
      <c r="N111" s="68">
        <f t="shared" si="26"/>
        <v>1550000</v>
      </c>
      <c r="O111" s="67">
        <v>2412500</v>
      </c>
      <c r="P111" s="67">
        <v>2412500</v>
      </c>
      <c r="Q111" s="68">
        <f t="shared" si="27"/>
        <v>0</v>
      </c>
      <c r="R111" s="25">
        <v>3929700</v>
      </c>
      <c r="S111" s="25">
        <v>4129700</v>
      </c>
      <c r="T111" s="68">
        <f t="shared" si="28"/>
        <v>200000</v>
      </c>
      <c r="U111" s="13">
        <v>5015500</v>
      </c>
      <c r="V111" s="13">
        <v>5395500</v>
      </c>
      <c r="W111" s="70">
        <f t="shared" si="29"/>
        <v>380000</v>
      </c>
      <c r="X111" s="15">
        <v>3685200</v>
      </c>
      <c r="Y111" s="15">
        <v>3885200</v>
      </c>
      <c r="Z111" s="70">
        <f t="shared" si="30"/>
        <v>200000</v>
      </c>
      <c r="AA111" s="15">
        <v>4432100</v>
      </c>
      <c r="AB111" s="15">
        <v>4572100</v>
      </c>
      <c r="AC111" s="68">
        <f t="shared" si="31"/>
        <v>140000</v>
      </c>
      <c r="AD111" s="15">
        <v>2092900</v>
      </c>
      <c r="AE111" s="15">
        <v>2092900</v>
      </c>
      <c r="AF111" s="68">
        <f t="shared" si="32"/>
        <v>0</v>
      </c>
      <c r="AG111" s="15">
        <v>2360600</v>
      </c>
      <c r="AH111" s="15">
        <v>3075600</v>
      </c>
      <c r="AI111" s="67">
        <f t="shared" si="33"/>
        <v>715000</v>
      </c>
      <c r="AJ111" s="15">
        <v>1597400</v>
      </c>
      <c r="AK111" s="15">
        <v>1597400</v>
      </c>
      <c r="AL111" s="68">
        <f t="shared" si="34"/>
        <v>0</v>
      </c>
      <c r="AM111" s="15">
        <v>3493600</v>
      </c>
      <c r="AN111" s="15">
        <v>3493600</v>
      </c>
      <c r="AO111" s="68">
        <f t="shared" si="35"/>
        <v>0</v>
      </c>
      <c r="AP111" s="28">
        <v>2981300</v>
      </c>
      <c r="AQ111" s="28">
        <v>2981300</v>
      </c>
      <c r="AR111" s="68">
        <f t="shared" si="36"/>
        <v>0</v>
      </c>
      <c r="AS111" s="15">
        <v>2162500</v>
      </c>
      <c r="AT111" s="15">
        <v>2162500</v>
      </c>
      <c r="AU111" s="68">
        <f t="shared" si="37"/>
        <v>0</v>
      </c>
      <c r="AV111" s="15">
        <v>2251000</v>
      </c>
      <c r="AW111" s="15">
        <v>2251000</v>
      </c>
      <c r="AX111" s="68">
        <f t="shared" si="38"/>
        <v>0</v>
      </c>
      <c r="AY111" s="15">
        <v>2183100</v>
      </c>
      <c r="AZ111" s="15">
        <v>2183100</v>
      </c>
      <c r="BA111" s="68">
        <f t="shared" si="39"/>
        <v>0</v>
      </c>
      <c r="BB111" s="15">
        <v>2828900</v>
      </c>
      <c r="BC111" s="15">
        <v>3558900</v>
      </c>
      <c r="BD111" s="68">
        <f t="shared" si="40"/>
        <v>730000</v>
      </c>
      <c r="BE111" s="15">
        <v>2241700</v>
      </c>
      <c r="BF111" s="15">
        <v>2292700</v>
      </c>
      <c r="BG111" s="68">
        <f t="shared" si="41"/>
        <v>51000</v>
      </c>
      <c r="BH111" s="15">
        <v>2277700</v>
      </c>
      <c r="BI111" s="15">
        <v>2427700</v>
      </c>
      <c r="BJ111" s="68">
        <f t="shared" si="42"/>
        <v>150000</v>
      </c>
      <c r="BK111" s="15">
        <v>2717300</v>
      </c>
      <c r="BL111" s="15">
        <v>2717300</v>
      </c>
      <c r="BM111" s="68">
        <f t="shared" si="43"/>
        <v>0</v>
      </c>
      <c r="BN111" s="15">
        <v>3123200</v>
      </c>
      <c r="BO111" s="15">
        <v>3123200</v>
      </c>
      <c r="BP111" s="68">
        <f t="shared" si="44"/>
        <v>0</v>
      </c>
    </row>
    <row r="112" spans="1:68" s="98" customFormat="1" ht="47.25">
      <c r="A112" s="3"/>
      <c r="B112" s="31" t="s">
        <v>106</v>
      </c>
      <c r="C112" s="13">
        <v>77657400</v>
      </c>
      <c r="D112" s="104"/>
      <c r="E112" s="13">
        <v>77657400</v>
      </c>
      <c r="F112" s="104"/>
      <c r="G112" s="68">
        <f t="shared" si="24"/>
        <v>0</v>
      </c>
      <c r="H112" s="74">
        <f t="shared" si="23"/>
        <v>77657400</v>
      </c>
      <c r="I112" s="13">
        <v>19878000</v>
      </c>
      <c r="J112" s="13">
        <v>19878000</v>
      </c>
      <c r="K112" s="68">
        <f aca="true" t="shared" si="45" ref="K112:K117">J112-I112</f>
        <v>0</v>
      </c>
      <c r="L112" s="15">
        <v>10365784</v>
      </c>
      <c r="M112" s="15">
        <v>10365784</v>
      </c>
      <c r="N112" s="68">
        <f aca="true" t="shared" si="46" ref="N112:N117">M112-L112</f>
        <v>0</v>
      </c>
      <c r="O112" s="67">
        <v>2159000</v>
      </c>
      <c r="P112" s="67">
        <v>2159000</v>
      </c>
      <c r="Q112" s="68">
        <f aca="true" t="shared" si="47" ref="Q112:Q117">P112-O112</f>
        <v>0</v>
      </c>
      <c r="R112" s="25">
        <v>2410000</v>
      </c>
      <c r="S112" s="25">
        <v>2410000</v>
      </c>
      <c r="T112" s="68">
        <f aca="true" t="shared" si="48" ref="T112:T117">S112-R112</f>
        <v>0</v>
      </c>
      <c r="U112" s="13">
        <v>5210000</v>
      </c>
      <c r="V112" s="13">
        <v>5210000</v>
      </c>
      <c r="W112" s="70">
        <f aca="true" t="shared" si="49" ref="W112:W117">V112-U112</f>
        <v>0</v>
      </c>
      <c r="X112" s="15">
        <v>5612000</v>
      </c>
      <c r="Y112" s="15">
        <v>5612000</v>
      </c>
      <c r="Z112" s="70">
        <f aca="true" t="shared" si="50" ref="Z112:Z117">Y112-X112</f>
        <v>0</v>
      </c>
      <c r="AA112" s="15">
        <v>4407000</v>
      </c>
      <c r="AB112" s="15">
        <v>4407000</v>
      </c>
      <c r="AC112" s="68">
        <f aca="true" t="shared" si="51" ref="AC112:AC117">AB112-AA112</f>
        <v>0</v>
      </c>
      <c r="AD112" s="15">
        <v>1643000</v>
      </c>
      <c r="AE112" s="15">
        <v>1643000</v>
      </c>
      <c r="AF112" s="68">
        <f aca="true" t="shared" si="52" ref="AF112:AF117">AE112-AD112</f>
        <v>0</v>
      </c>
      <c r="AG112" s="15">
        <v>2036000</v>
      </c>
      <c r="AH112" s="15">
        <v>2036000</v>
      </c>
      <c r="AI112" s="67">
        <f aca="true" t="shared" si="53" ref="AI112:AI117">AH112-AG112</f>
        <v>0</v>
      </c>
      <c r="AJ112" s="15">
        <v>960216</v>
      </c>
      <c r="AK112" s="15">
        <v>960216</v>
      </c>
      <c r="AL112" s="68">
        <f aca="true" t="shared" si="54" ref="AL112:AL117">AK112-AJ112</f>
        <v>0</v>
      </c>
      <c r="AM112" s="15">
        <v>2619000</v>
      </c>
      <c r="AN112" s="15">
        <v>2619000</v>
      </c>
      <c r="AO112" s="68">
        <f aca="true" t="shared" si="55" ref="AO112:AO117">AN112-AM112</f>
        <v>0</v>
      </c>
      <c r="AP112" s="28">
        <v>2488000</v>
      </c>
      <c r="AQ112" s="28">
        <v>2488000</v>
      </c>
      <c r="AR112" s="68">
        <f aca="true" t="shared" si="56" ref="AR112:AR117">AQ112-AP112</f>
        <v>0</v>
      </c>
      <c r="AS112" s="15">
        <v>1996000</v>
      </c>
      <c r="AT112" s="15">
        <v>1996000</v>
      </c>
      <c r="AU112" s="68">
        <f aca="true" t="shared" si="57" ref="AU112:AU117">AT112-AS112</f>
        <v>0</v>
      </c>
      <c r="AV112" s="15">
        <v>1666000</v>
      </c>
      <c r="AW112" s="15">
        <v>1666000</v>
      </c>
      <c r="AX112" s="68">
        <f aca="true" t="shared" si="58" ref="AX112:AX117">AW112-AV112</f>
        <v>0</v>
      </c>
      <c r="AY112" s="15">
        <v>1939000</v>
      </c>
      <c r="AZ112" s="15">
        <v>1939000</v>
      </c>
      <c r="BA112" s="68">
        <f aca="true" t="shared" si="59" ref="BA112:BA117">AZ112-AY112</f>
        <v>0</v>
      </c>
      <c r="BB112" s="15">
        <v>1982000</v>
      </c>
      <c r="BC112" s="15">
        <v>1982000</v>
      </c>
      <c r="BD112" s="68">
        <f aca="true" t="shared" si="60" ref="BD112:BD117">BC112-BB112</f>
        <v>0</v>
      </c>
      <c r="BE112" s="15">
        <v>2202000</v>
      </c>
      <c r="BF112" s="15">
        <v>2202000</v>
      </c>
      <c r="BG112" s="68">
        <f aca="true" t="shared" si="61" ref="BG112:BG117">BF112-BE112</f>
        <v>0</v>
      </c>
      <c r="BH112" s="15">
        <v>1856000</v>
      </c>
      <c r="BI112" s="15">
        <v>1856000</v>
      </c>
      <c r="BJ112" s="68">
        <f aca="true" t="shared" si="62" ref="BJ112:BJ117">BI112-BH112</f>
        <v>0</v>
      </c>
      <c r="BK112" s="15">
        <v>2556000</v>
      </c>
      <c r="BL112" s="15">
        <v>2556000</v>
      </c>
      <c r="BM112" s="68">
        <f aca="true" t="shared" si="63" ref="BM112:BM117">BL112-BK112</f>
        <v>0</v>
      </c>
      <c r="BN112" s="15">
        <v>3672400</v>
      </c>
      <c r="BO112" s="15">
        <v>3672400</v>
      </c>
      <c r="BP112" s="68">
        <f aca="true" t="shared" si="64" ref="BP112:BP118">BO112-BN112</f>
        <v>0</v>
      </c>
    </row>
    <row r="113" spans="1:68" s="98" customFormat="1" ht="31.5">
      <c r="A113" s="3"/>
      <c r="B113" s="31" t="s">
        <v>107</v>
      </c>
      <c r="C113" s="13">
        <v>11000000</v>
      </c>
      <c r="D113" s="104"/>
      <c r="E113" s="13">
        <v>19194243</v>
      </c>
      <c r="F113" s="104"/>
      <c r="G113" s="68">
        <f t="shared" si="24"/>
        <v>8194243</v>
      </c>
      <c r="H113" s="74">
        <f t="shared" si="23"/>
        <v>19194243</v>
      </c>
      <c r="I113" s="13">
        <v>5220000</v>
      </c>
      <c r="J113" s="13">
        <v>11176914</v>
      </c>
      <c r="K113" s="68">
        <f t="shared" si="45"/>
        <v>5956914</v>
      </c>
      <c r="L113" s="15">
        <v>1924800</v>
      </c>
      <c r="M113" s="15">
        <v>3734459</v>
      </c>
      <c r="N113" s="68">
        <f t="shared" si="46"/>
        <v>1809659</v>
      </c>
      <c r="O113" s="67">
        <v>288900</v>
      </c>
      <c r="P113" s="67">
        <v>288900</v>
      </c>
      <c r="Q113" s="68">
        <f t="shared" si="47"/>
        <v>0</v>
      </c>
      <c r="R113" s="25">
        <v>267400</v>
      </c>
      <c r="S113" s="25">
        <v>267400</v>
      </c>
      <c r="T113" s="68">
        <f t="shared" si="48"/>
        <v>0</v>
      </c>
      <c r="U113" s="13">
        <v>445500</v>
      </c>
      <c r="V113" s="13">
        <v>577508</v>
      </c>
      <c r="W113" s="70">
        <f t="shared" si="49"/>
        <v>132008</v>
      </c>
      <c r="X113" s="15">
        <v>690000</v>
      </c>
      <c r="Y113" s="15">
        <v>690000</v>
      </c>
      <c r="Z113" s="70">
        <f t="shared" si="50"/>
        <v>0</v>
      </c>
      <c r="AA113" s="15">
        <v>623800</v>
      </c>
      <c r="AB113" s="15">
        <v>623800</v>
      </c>
      <c r="AC113" s="68">
        <f t="shared" si="51"/>
        <v>0</v>
      </c>
      <c r="AD113" s="15">
        <v>23000</v>
      </c>
      <c r="AE113" s="15">
        <v>23000</v>
      </c>
      <c r="AF113" s="68">
        <f t="shared" si="52"/>
        <v>0</v>
      </c>
      <c r="AG113" s="15">
        <v>23000</v>
      </c>
      <c r="AH113" s="15">
        <v>23000</v>
      </c>
      <c r="AI113" s="67">
        <f t="shared" si="53"/>
        <v>0</v>
      </c>
      <c r="AJ113" s="15">
        <v>23000</v>
      </c>
      <c r="AK113" s="15">
        <v>23000</v>
      </c>
      <c r="AL113" s="68">
        <f t="shared" si="54"/>
        <v>0</v>
      </c>
      <c r="AM113" s="15">
        <v>467200</v>
      </c>
      <c r="AN113" s="15">
        <v>467200</v>
      </c>
      <c r="AO113" s="68">
        <f t="shared" si="55"/>
        <v>0</v>
      </c>
      <c r="AP113" s="28">
        <v>199900</v>
      </c>
      <c r="AQ113" s="28">
        <v>199900</v>
      </c>
      <c r="AR113" s="68">
        <f t="shared" si="56"/>
        <v>0</v>
      </c>
      <c r="AS113" s="15">
        <v>44600</v>
      </c>
      <c r="AT113" s="15">
        <v>44600</v>
      </c>
      <c r="AU113" s="68">
        <f t="shared" si="57"/>
        <v>0</v>
      </c>
      <c r="AV113" s="15">
        <v>23000</v>
      </c>
      <c r="AW113" s="15">
        <v>23000</v>
      </c>
      <c r="AX113" s="68">
        <f t="shared" si="58"/>
        <v>0</v>
      </c>
      <c r="AY113" s="15">
        <v>23000</v>
      </c>
      <c r="AZ113" s="15">
        <v>23000</v>
      </c>
      <c r="BA113" s="68">
        <f t="shared" si="59"/>
        <v>0</v>
      </c>
      <c r="BB113" s="15">
        <v>89000</v>
      </c>
      <c r="BC113" s="15">
        <v>89000</v>
      </c>
      <c r="BD113" s="68">
        <f t="shared" si="60"/>
        <v>0</v>
      </c>
      <c r="BE113" s="15">
        <v>23000</v>
      </c>
      <c r="BF113" s="15">
        <v>32962</v>
      </c>
      <c r="BG113" s="68">
        <f t="shared" si="61"/>
        <v>9962</v>
      </c>
      <c r="BH113" s="15">
        <v>23000</v>
      </c>
      <c r="BI113" s="15">
        <v>23000</v>
      </c>
      <c r="BJ113" s="68">
        <f t="shared" si="62"/>
        <v>0</v>
      </c>
      <c r="BK113" s="15">
        <v>21600</v>
      </c>
      <c r="BL113" s="15">
        <v>21600</v>
      </c>
      <c r="BM113" s="68">
        <f t="shared" si="63"/>
        <v>0</v>
      </c>
      <c r="BN113" s="15">
        <v>556300</v>
      </c>
      <c r="BO113" s="15">
        <v>842000</v>
      </c>
      <c r="BP113" s="68">
        <f t="shared" si="64"/>
        <v>285700</v>
      </c>
    </row>
    <row r="114" spans="1:68" s="98" customFormat="1" ht="31.5">
      <c r="A114" s="3"/>
      <c r="B114" s="31" t="s">
        <v>139</v>
      </c>
      <c r="C114" s="13">
        <v>8000000</v>
      </c>
      <c r="D114" s="104"/>
      <c r="E114" s="13">
        <v>1610760</v>
      </c>
      <c r="F114" s="104"/>
      <c r="G114" s="68">
        <f t="shared" si="24"/>
        <v>-6389240</v>
      </c>
      <c r="H114" s="74">
        <f t="shared" si="23"/>
        <v>1610760</v>
      </c>
      <c r="I114" s="13">
        <v>4384000</v>
      </c>
      <c r="J114" s="13">
        <v>275500</v>
      </c>
      <c r="K114" s="68">
        <f t="shared" si="45"/>
        <v>-4108500</v>
      </c>
      <c r="L114" s="15">
        <v>1559800</v>
      </c>
      <c r="M114" s="15">
        <v>500000</v>
      </c>
      <c r="N114" s="68">
        <f t="shared" si="46"/>
        <v>-1059800</v>
      </c>
      <c r="O114" s="67">
        <v>154200</v>
      </c>
      <c r="P114" s="67">
        <v>154200</v>
      </c>
      <c r="Q114" s="68">
        <f t="shared" si="47"/>
        <v>0</v>
      </c>
      <c r="R114" s="25">
        <v>142600</v>
      </c>
      <c r="S114" s="25">
        <v>85560</v>
      </c>
      <c r="T114" s="68">
        <f t="shared" si="48"/>
        <v>-57040</v>
      </c>
      <c r="U114" s="13">
        <v>237700</v>
      </c>
      <c r="V114" s="13">
        <v>160000</v>
      </c>
      <c r="W114" s="70">
        <f t="shared" si="49"/>
        <v>-77700</v>
      </c>
      <c r="X114" s="15">
        <v>368000</v>
      </c>
      <c r="Y114" s="15">
        <v>6000</v>
      </c>
      <c r="Z114" s="70">
        <f t="shared" si="50"/>
        <v>-362000</v>
      </c>
      <c r="AA114" s="15">
        <v>332700</v>
      </c>
      <c r="AB114" s="15">
        <v>250000</v>
      </c>
      <c r="AC114" s="68">
        <f t="shared" si="51"/>
        <v>-82700</v>
      </c>
      <c r="AD114" s="15">
        <v>12200</v>
      </c>
      <c r="AE114" s="15">
        <v>8000</v>
      </c>
      <c r="AF114" s="68">
        <f t="shared" si="52"/>
        <v>-4200</v>
      </c>
      <c r="AG114" s="15">
        <v>12200</v>
      </c>
      <c r="AH114" s="15">
        <v>4000</v>
      </c>
      <c r="AI114" s="67">
        <f t="shared" si="53"/>
        <v>-8200</v>
      </c>
      <c r="AJ114" s="15">
        <v>12200</v>
      </c>
      <c r="AK114" s="15"/>
      <c r="AL114" s="68">
        <f t="shared" si="54"/>
        <v>-12200</v>
      </c>
      <c r="AM114" s="15">
        <v>249200</v>
      </c>
      <c r="AN114" s="15">
        <v>30000</v>
      </c>
      <c r="AO114" s="68">
        <f t="shared" si="55"/>
        <v>-219200</v>
      </c>
      <c r="AP114" s="28">
        <v>106600</v>
      </c>
      <c r="AQ114" s="28">
        <v>50000</v>
      </c>
      <c r="AR114" s="68">
        <f t="shared" si="56"/>
        <v>-56600</v>
      </c>
      <c r="AS114" s="15">
        <v>23800</v>
      </c>
      <c r="AT114" s="15">
        <v>11000</v>
      </c>
      <c r="AU114" s="68">
        <f t="shared" si="57"/>
        <v>-12800</v>
      </c>
      <c r="AV114" s="15">
        <v>12200</v>
      </c>
      <c r="AW114" s="15">
        <v>7500</v>
      </c>
      <c r="AX114" s="68">
        <f t="shared" si="58"/>
        <v>-4700</v>
      </c>
      <c r="AY114" s="15">
        <v>12200</v>
      </c>
      <c r="AZ114" s="15">
        <v>5500</v>
      </c>
      <c r="BA114" s="68">
        <f t="shared" si="59"/>
        <v>-6700</v>
      </c>
      <c r="BB114" s="15">
        <v>47700</v>
      </c>
      <c r="BC114" s="15">
        <v>16500</v>
      </c>
      <c r="BD114" s="68">
        <f t="shared" si="60"/>
        <v>-31200</v>
      </c>
      <c r="BE114" s="15">
        <v>12200</v>
      </c>
      <c r="BF114" s="15">
        <v>12200</v>
      </c>
      <c r="BG114" s="68">
        <f t="shared" si="61"/>
        <v>0</v>
      </c>
      <c r="BH114" s="15">
        <v>12200</v>
      </c>
      <c r="BI114" s="15">
        <v>12200</v>
      </c>
      <c r="BJ114" s="68">
        <f t="shared" si="62"/>
        <v>0</v>
      </c>
      <c r="BK114" s="15">
        <v>11600</v>
      </c>
      <c r="BL114" s="15">
        <v>11600</v>
      </c>
      <c r="BM114" s="68">
        <f t="shared" si="63"/>
        <v>0</v>
      </c>
      <c r="BN114" s="15">
        <v>296700</v>
      </c>
      <c r="BO114" s="15">
        <v>11000</v>
      </c>
      <c r="BP114" s="68">
        <f t="shared" si="64"/>
        <v>-285700</v>
      </c>
    </row>
    <row r="115" spans="1:68" s="98" customFormat="1" ht="63">
      <c r="A115" s="3"/>
      <c r="B115" s="31" t="s">
        <v>64</v>
      </c>
      <c r="C115" s="13">
        <v>3900000</v>
      </c>
      <c r="D115" s="104"/>
      <c r="E115" s="13">
        <v>3386500</v>
      </c>
      <c r="F115" s="104"/>
      <c r="G115" s="68">
        <f t="shared" si="24"/>
        <v>-513500</v>
      </c>
      <c r="H115" s="74">
        <f t="shared" si="23"/>
        <v>3386500</v>
      </c>
      <c r="I115" s="13">
        <v>1300000</v>
      </c>
      <c r="J115" s="13">
        <v>1124500</v>
      </c>
      <c r="K115" s="68">
        <f t="shared" si="45"/>
        <v>-175500</v>
      </c>
      <c r="L115" s="15"/>
      <c r="M115" s="15"/>
      <c r="N115" s="68">
        <f t="shared" si="46"/>
        <v>0</v>
      </c>
      <c r="O115" s="67"/>
      <c r="P115" s="67"/>
      <c r="Q115" s="68">
        <f t="shared" si="47"/>
        <v>0</v>
      </c>
      <c r="R115" s="25">
        <v>1300000</v>
      </c>
      <c r="S115" s="25">
        <v>1111500</v>
      </c>
      <c r="T115" s="68">
        <f t="shared" si="48"/>
        <v>-188500</v>
      </c>
      <c r="U115" s="13"/>
      <c r="V115" s="13"/>
      <c r="W115" s="70">
        <f t="shared" si="49"/>
        <v>0</v>
      </c>
      <c r="X115" s="15"/>
      <c r="Y115" s="15"/>
      <c r="Z115" s="70">
        <f t="shared" si="50"/>
        <v>0</v>
      </c>
      <c r="AA115" s="15"/>
      <c r="AB115" s="15"/>
      <c r="AC115" s="68">
        <f t="shared" si="51"/>
        <v>0</v>
      </c>
      <c r="AD115" s="15"/>
      <c r="AE115" s="15"/>
      <c r="AF115" s="68">
        <f t="shared" si="52"/>
        <v>0</v>
      </c>
      <c r="AG115" s="15"/>
      <c r="AH115" s="15"/>
      <c r="AI115" s="67">
        <f t="shared" si="53"/>
        <v>0</v>
      </c>
      <c r="AJ115" s="15"/>
      <c r="AK115" s="15"/>
      <c r="AL115" s="68">
        <f t="shared" si="54"/>
        <v>0</v>
      </c>
      <c r="AM115" s="15"/>
      <c r="AN115" s="15"/>
      <c r="AO115" s="68">
        <f t="shared" si="55"/>
        <v>0</v>
      </c>
      <c r="AP115" s="28">
        <v>1300000</v>
      </c>
      <c r="AQ115" s="28">
        <v>1150500</v>
      </c>
      <c r="AR115" s="68">
        <f t="shared" si="56"/>
        <v>-149500</v>
      </c>
      <c r="AS115" s="15"/>
      <c r="AT115" s="15"/>
      <c r="AU115" s="68">
        <f t="shared" si="57"/>
        <v>0</v>
      </c>
      <c r="AV115" s="15"/>
      <c r="AW115" s="15"/>
      <c r="AX115" s="68">
        <f t="shared" si="58"/>
        <v>0</v>
      </c>
      <c r="AY115" s="15"/>
      <c r="AZ115" s="15"/>
      <c r="BA115" s="68">
        <f t="shared" si="59"/>
        <v>0</v>
      </c>
      <c r="BB115" s="15"/>
      <c r="BC115" s="15"/>
      <c r="BD115" s="68">
        <f t="shared" si="60"/>
        <v>0</v>
      </c>
      <c r="BE115" s="15"/>
      <c r="BF115" s="15"/>
      <c r="BG115" s="68">
        <f t="shared" si="61"/>
        <v>0</v>
      </c>
      <c r="BH115" s="15"/>
      <c r="BI115" s="15"/>
      <c r="BJ115" s="68">
        <f t="shared" si="62"/>
        <v>0</v>
      </c>
      <c r="BK115" s="15"/>
      <c r="BL115" s="15"/>
      <c r="BM115" s="68">
        <f t="shared" si="63"/>
        <v>0</v>
      </c>
      <c r="BN115" s="15"/>
      <c r="BO115" s="15"/>
      <c r="BP115" s="68">
        <f t="shared" si="64"/>
        <v>0</v>
      </c>
    </row>
    <row r="116" spans="1:68" s="98" customFormat="1" ht="31.5">
      <c r="A116" s="3"/>
      <c r="B116" s="136" t="s">
        <v>133</v>
      </c>
      <c r="C116" s="13">
        <v>19571400</v>
      </c>
      <c r="D116" s="104"/>
      <c r="E116" s="13">
        <v>19571400</v>
      </c>
      <c r="F116" s="104"/>
      <c r="G116" s="68">
        <f t="shared" si="24"/>
        <v>0</v>
      </c>
      <c r="H116" s="74">
        <f t="shared" si="23"/>
        <v>19571400</v>
      </c>
      <c r="I116" s="13">
        <v>19571400</v>
      </c>
      <c r="J116" s="13">
        <v>19571400</v>
      </c>
      <c r="K116" s="68">
        <f t="shared" si="45"/>
        <v>0</v>
      </c>
      <c r="L116" s="15"/>
      <c r="M116" s="15"/>
      <c r="N116" s="68">
        <f t="shared" si="46"/>
        <v>0</v>
      </c>
      <c r="O116" s="67"/>
      <c r="P116" s="67"/>
      <c r="Q116" s="68">
        <f t="shared" si="47"/>
        <v>0</v>
      </c>
      <c r="R116" s="25"/>
      <c r="S116" s="25"/>
      <c r="T116" s="68">
        <f t="shared" si="48"/>
        <v>0</v>
      </c>
      <c r="U116" s="13"/>
      <c r="V116" s="13"/>
      <c r="W116" s="70">
        <f t="shared" si="49"/>
        <v>0</v>
      </c>
      <c r="X116" s="15"/>
      <c r="Y116" s="15"/>
      <c r="Z116" s="70">
        <f t="shared" si="50"/>
        <v>0</v>
      </c>
      <c r="AA116" s="15"/>
      <c r="AB116" s="15"/>
      <c r="AC116" s="68">
        <f t="shared" si="51"/>
        <v>0</v>
      </c>
      <c r="AD116" s="15"/>
      <c r="AE116" s="15"/>
      <c r="AF116" s="68">
        <f t="shared" si="52"/>
        <v>0</v>
      </c>
      <c r="AG116" s="15"/>
      <c r="AH116" s="15"/>
      <c r="AI116" s="67">
        <f t="shared" si="53"/>
        <v>0</v>
      </c>
      <c r="AJ116" s="15"/>
      <c r="AK116" s="15"/>
      <c r="AL116" s="68">
        <f t="shared" si="54"/>
        <v>0</v>
      </c>
      <c r="AM116" s="15"/>
      <c r="AN116" s="15"/>
      <c r="AO116" s="68">
        <f t="shared" si="55"/>
        <v>0</v>
      </c>
      <c r="AP116" s="28"/>
      <c r="AQ116" s="28"/>
      <c r="AR116" s="68">
        <f t="shared" si="56"/>
        <v>0</v>
      </c>
      <c r="AS116" s="15"/>
      <c r="AT116" s="15"/>
      <c r="AU116" s="68">
        <f t="shared" si="57"/>
        <v>0</v>
      </c>
      <c r="AV116" s="15"/>
      <c r="AW116" s="15"/>
      <c r="AX116" s="68">
        <f t="shared" si="58"/>
        <v>0</v>
      </c>
      <c r="AY116" s="15"/>
      <c r="AZ116" s="15"/>
      <c r="BA116" s="68">
        <f t="shared" si="59"/>
        <v>0</v>
      </c>
      <c r="BB116" s="15"/>
      <c r="BC116" s="15"/>
      <c r="BD116" s="68">
        <f t="shared" si="60"/>
        <v>0</v>
      </c>
      <c r="BE116" s="15"/>
      <c r="BF116" s="15"/>
      <c r="BG116" s="68">
        <f t="shared" si="61"/>
        <v>0</v>
      </c>
      <c r="BH116" s="15"/>
      <c r="BI116" s="15"/>
      <c r="BJ116" s="68">
        <f t="shared" si="62"/>
        <v>0</v>
      </c>
      <c r="BK116" s="15"/>
      <c r="BL116" s="15"/>
      <c r="BM116" s="68">
        <f t="shared" si="63"/>
        <v>0</v>
      </c>
      <c r="BN116" s="15"/>
      <c r="BO116" s="15"/>
      <c r="BP116" s="68">
        <f t="shared" si="64"/>
        <v>0</v>
      </c>
    </row>
    <row r="117" spans="1:68" s="98" customFormat="1" ht="31.5">
      <c r="A117" s="3"/>
      <c r="B117" s="31" t="s">
        <v>63</v>
      </c>
      <c r="C117" s="13">
        <v>155746</v>
      </c>
      <c r="D117" s="104"/>
      <c r="E117" s="13">
        <v>155746</v>
      </c>
      <c r="F117" s="104"/>
      <c r="G117" s="68">
        <f t="shared" si="24"/>
        <v>0</v>
      </c>
      <c r="H117" s="74">
        <f t="shared" si="23"/>
        <v>155746</v>
      </c>
      <c r="I117" s="13">
        <v>2500</v>
      </c>
      <c r="J117" s="13">
        <v>2500</v>
      </c>
      <c r="K117" s="68">
        <f t="shared" si="45"/>
        <v>0</v>
      </c>
      <c r="L117" s="15">
        <v>1400</v>
      </c>
      <c r="M117" s="15">
        <v>1400</v>
      </c>
      <c r="N117" s="68">
        <f t="shared" si="46"/>
        <v>0</v>
      </c>
      <c r="O117" s="67">
        <v>12600</v>
      </c>
      <c r="P117" s="67">
        <v>12600</v>
      </c>
      <c r="Q117" s="68">
        <f t="shared" si="47"/>
        <v>0</v>
      </c>
      <c r="R117" s="25">
        <v>24000</v>
      </c>
      <c r="S117" s="25">
        <v>24000</v>
      </c>
      <c r="T117" s="68">
        <f t="shared" si="48"/>
        <v>0</v>
      </c>
      <c r="U117" s="13">
        <v>100</v>
      </c>
      <c r="V117" s="13">
        <v>100</v>
      </c>
      <c r="W117" s="70">
        <f t="shared" si="49"/>
        <v>0</v>
      </c>
      <c r="X117" s="15">
        <v>46000</v>
      </c>
      <c r="Y117" s="15">
        <v>46000</v>
      </c>
      <c r="Z117" s="70">
        <f t="shared" si="50"/>
        <v>0</v>
      </c>
      <c r="AA117" s="15">
        <v>40000</v>
      </c>
      <c r="AB117" s="15">
        <v>40000</v>
      </c>
      <c r="AC117" s="68">
        <f t="shared" si="51"/>
        <v>0</v>
      </c>
      <c r="AD117" s="15">
        <v>600</v>
      </c>
      <c r="AE117" s="15">
        <v>600</v>
      </c>
      <c r="AF117" s="68">
        <f t="shared" si="52"/>
        <v>0</v>
      </c>
      <c r="AG117" s="15">
        <v>1200</v>
      </c>
      <c r="AH117" s="15">
        <v>1200</v>
      </c>
      <c r="AI117" s="67">
        <f t="shared" si="53"/>
        <v>0</v>
      </c>
      <c r="AJ117" s="15">
        <v>100</v>
      </c>
      <c r="AK117" s="15">
        <v>100</v>
      </c>
      <c r="AL117" s="68">
        <f t="shared" si="54"/>
        <v>0</v>
      </c>
      <c r="AM117" s="15"/>
      <c r="AN117" s="15"/>
      <c r="AO117" s="68">
        <f t="shared" si="55"/>
        <v>0</v>
      </c>
      <c r="AP117" s="28">
        <v>2000</v>
      </c>
      <c r="AQ117" s="28">
        <v>2000</v>
      </c>
      <c r="AR117" s="68">
        <f t="shared" si="56"/>
        <v>0</v>
      </c>
      <c r="AS117" s="28">
        <v>10794</v>
      </c>
      <c r="AT117" s="28">
        <v>10794</v>
      </c>
      <c r="AU117" s="68">
        <f t="shared" si="57"/>
        <v>0</v>
      </c>
      <c r="AV117" s="15">
        <v>100</v>
      </c>
      <c r="AW117" s="15">
        <v>100</v>
      </c>
      <c r="AX117" s="68">
        <f t="shared" si="58"/>
        <v>0</v>
      </c>
      <c r="AY117" s="15">
        <v>200</v>
      </c>
      <c r="AZ117" s="15">
        <v>200</v>
      </c>
      <c r="BA117" s="68">
        <f t="shared" si="59"/>
        <v>0</v>
      </c>
      <c r="BB117" s="15">
        <v>300</v>
      </c>
      <c r="BC117" s="15">
        <v>300</v>
      </c>
      <c r="BD117" s="68">
        <f t="shared" si="60"/>
        <v>0</v>
      </c>
      <c r="BE117" s="15">
        <v>9000</v>
      </c>
      <c r="BF117" s="15">
        <v>9000</v>
      </c>
      <c r="BG117" s="68">
        <f t="shared" si="61"/>
        <v>0</v>
      </c>
      <c r="BH117" s="15"/>
      <c r="BI117" s="15"/>
      <c r="BJ117" s="68">
        <f t="shared" si="62"/>
        <v>0</v>
      </c>
      <c r="BK117" s="15">
        <v>4252</v>
      </c>
      <c r="BL117" s="15">
        <v>4252</v>
      </c>
      <c r="BM117" s="68">
        <f t="shared" si="63"/>
        <v>0</v>
      </c>
      <c r="BN117" s="15">
        <v>600</v>
      </c>
      <c r="BO117" s="15">
        <v>600</v>
      </c>
      <c r="BP117" s="68">
        <f t="shared" si="64"/>
        <v>0</v>
      </c>
    </row>
    <row r="118" spans="1:68" s="98" customFormat="1" ht="31.5">
      <c r="A118" s="3"/>
      <c r="B118" s="31" t="s">
        <v>108</v>
      </c>
      <c r="C118" s="13">
        <v>5862829</v>
      </c>
      <c r="D118" s="104"/>
      <c r="E118" s="13">
        <v>5772829</v>
      </c>
      <c r="F118" s="104"/>
      <c r="G118" s="68">
        <f t="shared" si="24"/>
        <v>-90000</v>
      </c>
      <c r="H118" s="74">
        <f t="shared" si="23"/>
        <v>5772829</v>
      </c>
      <c r="I118" s="13"/>
      <c r="J118" s="13"/>
      <c r="K118" s="68">
        <f aca="true" t="shared" si="65" ref="K118:K131">J118-I118</f>
        <v>0</v>
      </c>
      <c r="L118" s="15"/>
      <c r="M118" s="15"/>
      <c r="N118" s="68">
        <f aca="true" t="shared" si="66" ref="N118:N131">M118-L118</f>
        <v>0</v>
      </c>
      <c r="O118" s="67"/>
      <c r="P118" s="67"/>
      <c r="Q118" s="68">
        <f aca="true" t="shared" si="67" ref="Q118:Q131">P118-O118</f>
        <v>0</v>
      </c>
      <c r="R118" s="25">
        <v>2238000</v>
      </c>
      <c r="S118" s="25">
        <v>2238000</v>
      </c>
      <c r="T118" s="68">
        <f aca="true" t="shared" si="68" ref="T118:T131">S118-R118</f>
        <v>0</v>
      </c>
      <c r="U118" s="13">
        <v>1595000</v>
      </c>
      <c r="V118" s="13">
        <v>1595000</v>
      </c>
      <c r="W118" s="70">
        <f aca="true" t="shared" si="69" ref="W118:W131">V118-U118</f>
        <v>0</v>
      </c>
      <c r="X118" s="15">
        <v>160000</v>
      </c>
      <c r="Y118" s="15">
        <v>160000</v>
      </c>
      <c r="Z118" s="70">
        <f aca="true" t="shared" si="70" ref="Z118:Z131">Y118-X118</f>
        <v>0</v>
      </c>
      <c r="AA118" s="15">
        <v>387000</v>
      </c>
      <c r="AB118" s="15">
        <v>387000</v>
      </c>
      <c r="AC118" s="68">
        <f aca="true" t="shared" si="71" ref="AC118:AC131">AB118-AA118</f>
        <v>0</v>
      </c>
      <c r="AD118" s="15">
        <v>46400</v>
      </c>
      <c r="AE118" s="15">
        <v>46400</v>
      </c>
      <c r="AF118" s="68">
        <f aca="true" t="shared" si="72" ref="AF118:AF131">AE118-AD118</f>
        <v>0</v>
      </c>
      <c r="AG118" s="15">
        <v>180000</v>
      </c>
      <c r="AH118" s="15">
        <v>180000</v>
      </c>
      <c r="AI118" s="67">
        <f aca="true" t="shared" si="73" ref="AI118:AI131">AH118-AG118</f>
        <v>0</v>
      </c>
      <c r="AJ118" s="15"/>
      <c r="AK118" s="15"/>
      <c r="AL118" s="68">
        <f aca="true" t="shared" si="74" ref="AL118:AL131">AK118-AJ118</f>
        <v>0</v>
      </c>
      <c r="AM118" s="15">
        <v>200000</v>
      </c>
      <c r="AN118" s="15">
        <v>200000</v>
      </c>
      <c r="AO118" s="68">
        <f aca="true" t="shared" si="75" ref="AO118:AO131">AN118-AM118</f>
        <v>0</v>
      </c>
      <c r="AP118" s="28">
        <v>15000</v>
      </c>
      <c r="AQ118" s="28">
        <v>25000</v>
      </c>
      <c r="AR118" s="68">
        <f aca="true" t="shared" si="76" ref="AR118:AR131">AQ118-AP118</f>
        <v>10000</v>
      </c>
      <c r="AS118" s="15">
        <v>186500</v>
      </c>
      <c r="AT118" s="15">
        <v>186500</v>
      </c>
      <c r="AU118" s="68">
        <f aca="true" t="shared" si="77" ref="AU118:AU131">AT118-AS118</f>
        <v>0</v>
      </c>
      <c r="AV118" s="15">
        <v>72784</v>
      </c>
      <c r="AW118" s="15">
        <v>72784</v>
      </c>
      <c r="AX118" s="68">
        <f aca="true" t="shared" si="78" ref="AX118:AX131">AW118-AV118</f>
        <v>0</v>
      </c>
      <c r="AY118" s="15">
        <v>25000</v>
      </c>
      <c r="AZ118" s="15">
        <v>25000</v>
      </c>
      <c r="BA118" s="68">
        <f aca="true" t="shared" si="79" ref="BA118:BA131">AZ118-AY118</f>
        <v>0</v>
      </c>
      <c r="BB118" s="15">
        <v>274588</v>
      </c>
      <c r="BC118" s="15">
        <v>274588</v>
      </c>
      <c r="BD118" s="68">
        <f aca="true" t="shared" si="80" ref="BD118:BD131">BC118-BB118</f>
        <v>0</v>
      </c>
      <c r="BE118" s="15">
        <v>12000</v>
      </c>
      <c r="BF118" s="15">
        <v>12000</v>
      </c>
      <c r="BG118" s="68">
        <f aca="true" t="shared" si="81" ref="BG118:BG131">BF118-BE118</f>
        <v>0</v>
      </c>
      <c r="BH118" s="15">
        <v>152511</v>
      </c>
      <c r="BI118" s="15">
        <v>52511</v>
      </c>
      <c r="BJ118" s="68">
        <f aca="true" t="shared" si="82" ref="BJ118:BJ131">BI118-BH118</f>
        <v>-100000</v>
      </c>
      <c r="BK118" s="15">
        <v>218305</v>
      </c>
      <c r="BL118" s="15">
        <v>218305</v>
      </c>
      <c r="BM118" s="68">
        <f aca="true" t="shared" si="83" ref="BM118:BM131">BL118-BK118</f>
        <v>0</v>
      </c>
      <c r="BN118" s="15">
        <v>99741</v>
      </c>
      <c r="BO118" s="15">
        <v>99741</v>
      </c>
      <c r="BP118" s="68">
        <f t="shared" si="64"/>
        <v>0</v>
      </c>
    </row>
    <row r="119" spans="1:68" s="98" customFormat="1" ht="46.5" customHeight="1">
      <c r="A119" s="3"/>
      <c r="B119" s="31" t="s">
        <v>109</v>
      </c>
      <c r="C119" s="13">
        <v>100000</v>
      </c>
      <c r="D119" s="104"/>
      <c r="E119" s="13">
        <v>100000</v>
      </c>
      <c r="F119" s="104"/>
      <c r="G119" s="68">
        <f t="shared" si="24"/>
        <v>0</v>
      </c>
      <c r="H119" s="74">
        <f t="shared" si="23"/>
        <v>100000</v>
      </c>
      <c r="I119" s="13"/>
      <c r="J119" s="13"/>
      <c r="K119" s="68">
        <f t="shared" si="65"/>
        <v>0</v>
      </c>
      <c r="L119" s="15"/>
      <c r="M119" s="15"/>
      <c r="N119" s="68">
        <f t="shared" si="66"/>
        <v>0</v>
      </c>
      <c r="O119" s="67"/>
      <c r="P119" s="67"/>
      <c r="Q119" s="68">
        <f t="shared" si="67"/>
        <v>0</v>
      </c>
      <c r="R119" s="25">
        <v>5000</v>
      </c>
      <c r="S119" s="25">
        <v>5000</v>
      </c>
      <c r="T119" s="68">
        <f t="shared" si="68"/>
        <v>0</v>
      </c>
      <c r="U119" s="13">
        <v>10000</v>
      </c>
      <c r="V119" s="13">
        <v>10000</v>
      </c>
      <c r="W119" s="70">
        <f t="shared" si="69"/>
        <v>0</v>
      </c>
      <c r="X119" s="15">
        <v>7900</v>
      </c>
      <c r="Y119" s="15">
        <v>7900</v>
      </c>
      <c r="Z119" s="70">
        <f t="shared" si="70"/>
        <v>0</v>
      </c>
      <c r="AA119" s="15">
        <v>5100</v>
      </c>
      <c r="AB119" s="15">
        <v>5100</v>
      </c>
      <c r="AC119" s="68">
        <f t="shared" si="71"/>
        <v>0</v>
      </c>
      <c r="AD119" s="15">
        <v>2700</v>
      </c>
      <c r="AE119" s="15">
        <v>2700</v>
      </c>
      <c r="AF119" s="68">
        <f t="shared" si="72"/>
        <v>0</v>
      </c>
      <c r="AG119" s="15">
        <v>4300</v>
      </c>
      <c r="AH119" s="15">
        <v>4300</v>
      </c>
      <c r="AI119" s="67">
        <f t="shared" si="73"/>
        <v>0</v>
      </c>
      <c r="AJ119" s="15">
        <v>1500</v>
      </c>
      <c r="AK119" s="15">
        <v>1500</v>
      </c>
      <c r="AL119" s="68">
        <f t="shared" si="74"/>
        <v>0</v>
      </c>
      <c r="AM119" s="15">
        <v>7700</v>
      </c>
      <c r="AN119" s="15">
        <v>7700</v>
      </c>
      <c r="AO119" s="68">
        <f t="shared" si="75"/>
        <v>0</v>
      </c>
      <c r="AP119" s="28">
        <v>5000</v>
      </c>
      <c r="AQ119" s="28">
        <v>5000</v>
      </c>
      <c r="AR119" s="68">
        <f t="shared" si="76"/>
        <v>0</v>
      </c>
      <c r="AS119" s="15">
        <v>800</v>
      </c>
      <c r="AT119" s="15">
        <v>800</v>
      </c>
      <c r="AU119" s="68">
        <f t="shared" si="77"/>
        <v>0</v>
      </c>
      <c r="AV119" s="15">
        <v>3800</v>
      </c>
      <c r="AW119" s="15">
        <v>3800</v>
      </c>
      <c r="AX119" s="68">
        <f t="shared" si="78"/>
        <v>0</v>
      </c>
      <c r="AY119" s="15">
        <v>6000</v>
      </c>
      <c r="AZ119" s="15">
        <v>6000</v>
      </c>
      <c r="BA119" s="68">
        <f t="shared" si="79"/>
        <v>0</v>
      </c>
      <c r="BB119" s="15">
        <v>6800</v>
      </c>
      <c r="BC119" s="15">
        <v>6800</v>
      </c>
      <c r="BD119" s="68">
        <f t="shared" si="80"/>
        <v>0</v>
      </c>
      <c r="BE119" s="15">
        <v>6200</v>
      </c>
      <c r="BF119" s="15">
        <v>6200</v>
      </c>
      <c r="BG119" s="68">
        <f t="shared" si="81"/>
        <v>0</v>
      </c>
      <c r="BH119" s="15">
        <v>7100</v>
      </c>
      <c r="BI119" s="15">
        <v>7100</v>
      </c>
      <c r="BJ119" s="68">
        <f t="shared" si="82"/>
        <v>0</v>
      </c>
      <c r="BK119" s="15">
        <v>5100</v>
      </c>
      <c r="BL119" s="15">
        <v>5100</v>
      </c>
      <c r="BM119" s="68">
        <f t="shared" si="83"/>
        <v>0</v>
      </c>
      <c r="BN119" s="15">
        <v>15000</v>
      </c>
      <c r="BO119" s="15">
        <v>15000</v>
      </c>
      <c r="BP119" s="68">
        <f aca="true" t="shared" si="84" ref="BP119:BP131">BO119-BN119</f>
        <v>0</v>
      </c>
    </row>
    <row r="120" spans="1:68" s="98" customFormat="1" ht="17.25" customHeight="1">
      <c r="A120" s="3"/>
      <c r="B120" s="31" t="s">
        <v>110</v>
      </c>
      <c r="C120" s="13">
        <v>3940001</v>
      </c>
      <c r="D120" s="104"/>
      <c r="E120" s="13">
        <v>3721163</v>
      </c>
      <c r="F120" s="104"/>
      <c r="G120" s="68">
        <f t="shared" si="24"/>
        <v>-218838</v>
      </c>
      <c r="H120" s="74">
        <f t="shared" si="23"/>
        <v>3721163</v>
      </c>
      <c r="I120" s="13"/>
      <c r="J120" s="13"/>
      <c r="K120" s="68">
        <f t="shared" si="65"/>
        <v>0</v>
      </c>
      <c r="L120" s="15">
        <v>40000</v>
      </c>
      <c r="M120" s="15">
        <v>40000</v>
      </c>
      <c r="N120" s="68">
        <f t="shared" si="66"/>
        <v>0</v>
      </c>
      <c r="O120" s="67"/>
      <c r="P120" s="67"/>
      <c r="Q120" s="68">
        <f t="shared" si="67"/>
        <v>0</v>
      </c>
      <c r="R120" s="25"/>
      <c r="S120" s="25"/>
      <c r="T120" s="68">
        <f t="shared" si="68"/>
        <v>0</v>
      </c>
      <c r="U120" s="13">
        <v>380000</v>
      </c>
      <c r="V120" s="13">
        <v>311257</v>
      </c>
      <c r="W120" s="70">
        <f t="shared" si="69"/>
        <v>-68743</v>
      </c>
      <c r="X120" s="15">
        <v>2522411</v>
      </c>
      <c r="Y120" s="15">
        <v>2522411</v>
      </c>
      <c r="Z120" s="70">
        <f t="shared" si="70"/>
        <v>0</v>
      </c>
      <c r="AA120" s="15"/>
      <c r="AB120" s="15"/>
      <c r="AC120" s="68">
        <f t="shared" si="71"/>
        <v>0</v>
      </c>
      <c r="AD120" s="15"/>
      <c r="AE120" s="15"/>
      <c r="AF120" s="68">
        <f t="shared" si="72"/>
        <v>0</v>
      </c>
      <c r="AG120" s="15"/>
      <c r="AH120" s="15"/>
      <c r="AI120" s="67">
        <f t="shared" si="73"/>
        <v>0</v>
      </c>
      <c r="AJ120" s="15"/>
      <c r="AK120" s="15"/>
      <c r="AL120" s="68">
        <f t="shared" si="74"/>
        <v>0</v>
      </c>
      <c r="AM120" s="15">
        <v>239495</v>
      </c>
      <c r="AN120" s="15">
        <v>239495</v>
      </c>
      <c r="AO120" s="68">
        <f t="shared" si="75"/>
        <v>0</v>
      </c>
      <c r="AP120" s="28"/>
      <c r="AQ120" s="28"/>
      <c r="AR120" s="68">
        <f t="shared" si="76"/>
        <v>0</v>
      </c>
      <c r="AS120" s="15"/>
      <c r="AT120" s="15"/>
      <c r="AU120" s="68">
        <f t="shared" si="77"/>
        <v>0</v>
      </c>
      <c r="AV120" s="15"/>
      <c r="AW120" s="15"/>
      <c r="AX120" s="68">
        <f t="shared" si="78"/>
        <v>0</v>
      </c>
      <c r="AY120" s="15"/>
      <c r="AZ120" s="15"/>
      <c r="BA120" s="68">
        <f t="shared" si="79"/>
        <v>0</v>
      </c>
      <c r="BB120" s="15">
        <v>758095</v>
      </c>
      <c r="BC120" s="15">
        <v>608000</v>
      </c>
      <c r="BD120" s="68">
        <f t="shared" si="80"/>
        <v>-150095</v>
      </c>
      <c r="BE120" s="15"/>
      <c r="BF120" s="15"/>
      <c r="BG120" s="68">
        <f t="shared" si="81"/>
        <v>0</v>
      </c>
      <c r="BH120" s="15"/>
      <c r="BI120" s="15"/>
      <c r="BJ120" s="68">
        <f t="shared" si="82"/>
        <v>0</v>
      </c>
      <c r="BK120" s="15"/>
      <c r="BL120" s="15"/>
      <c r="BM120" s="68">
        <f t="shared" si="83"/>
        <v>0</v>
      </c>
      <c r="BN120" s="15"/>
      <c r="BO120" s="15"/>
      <c r="BP120" s="68">
        <f t="shared" si="84"/>
        <v>0</v>
      </c>
    </row>
    <row r="121" spans="1:68" s="98" customFormat="1" ht="15.75">
      <c r="A121" s="3"/>
      <c r="B121" s="31" t="s">
        <v>62</v>
      </c>
      <c r="C121" s="13">
        <v>5628154</v>
      </c>
      <c r="D121" s="104"/>
      <c r="E121" s="13">
        <v>4945286</v>
      </c>
      <c r="F121" s="104"/>
      <c r="G121" s="68">
        <f t="shared" si="24"/>
        <v>-682868</v>
      </c>
      <c r="H121" s="74">
        <f t="shared" si="23"/>
        <v>4945286</v>
      </c>
      <c r="I121" s="13">
        <v>2202801</v>
      </c>
      <c r="J121" s="13">
        <v>1844845</v>
      </c>
      <c r="K121" s="68">
        <f t="shared" si="65"/>
        <v>-357956</v>
      </c>
      <c r="L121" s="15">
        <v>137675</v>
      </c>
      <c r="M121" s="15">
        <v>137675</v>
      </c>
      <c r="N121" s="68">
        <f t="shared" si="66"/>
        <v>0</v>
      </c>
      <c r="O121" s="67">
        <v>247815</v>
      </c>
      <c r="P121" s="67">
        <v>247815</v>
      </c>
      <c r="Q121" s="68">
        <f t="shared" si="67"/>
        <v>0</v>
      </c>
      <c r="R121" s="25">
        <v>41302</v>
      </c>
      <c r="S121" s="25">
        <v>22028</v>
      </c>
      <c r="T121" s="68">
        <f t="shared" si="68"/>
        <v>-19274</v>
      </c>
      <c r="U121" s="13">
        <v>550700</v>
      </c>
      <c r="V121" s="13">
        <v>550700</v>
      </c>
      <c r="W121" s="70">
        <f t="shared" si="69"/>
        <v>0</v>
      </c>
      <c r="X121" s="15">
        <v>330420</v>
      </c>
      <c r="Y121" s="15">
        <v>115647</v>
      </c>
      <c r="Z121" s="70">
        <f t="shared" si="70"/>
        <v>-214773</v>
      </c>
      <c r="AA121" s="15">
        <v>688375</v>
      </c>
      <c r="AB121" s="15">
        <v>688375</v>
      </c>
      <c r="AC121" s="68">
        <f t="shared" si="71"/>
        <v>0</v>
      </c>
      <c r="AD121" s="15"/>
      <c r="AE121" s="15"/>
      <c r="AF121" s="68">
        <f t="shared" si="72"/>
        <v>0</v>
      </c>
      <c r="AG121" s="15">
        <v>30288</v>
      </c>
      <c r="AH121" s="15">
        <v>30288</v>
      </c>
      <c r="AI121" s="67">
        <f t="shared" si="73"/>
        <v>0</v>
      </c>
      <c r="AJ121" s="15">
        <v>27535</v>
      </c>
      <c r="AK121" s="15">
        <v>13768</v>
      </c>
      <c r="AL121" s="68">
        <f t="shared" si="74"/>
        <v>-13767</v>
      </c>
      <c r="AM121" s="15">
        <v>99126</v>
      </c>
      <c r="AN121" s="15">
        <v>99126</v>
      </c>
      <c r="AO121" s="68">
        <f t="shared" si="75"/>
        <v>0</v>
      </c>
      <c r="AP121" s="28">
        <v>137675</v>
      </c>
      <c r="AQ121" s="28">
        <v>104633</v>
      </c>
      <c r="AR121" s="68">
        <f t="shared" si="76"/>
        <v>-33042</v>
      </c>
      <c r="AS121" s="15">
        <v>27535</v>
      </c>
      <c r="AT121" s="15">
        <v>27535</v>
      </c>
      <c r="AU121" s="68">
        <f t="shared" si="77"/>
        <v>0</v>
      </c>
      <c r="AV121" s="15">
        <v>19274</v>
      </c>
      <c r="AW121" s="15">
        <v>19274</v>
      </c>
      <c r="AX121" s="68">
        <f t="shared" si="78"/>
        <v>0</v>
      </c>
      <c r="AY121" s="15">
        <v>68838</v>
      </c>
      <c r="AZ121" s="15">
        <v>68838</v>
      </c>
      <c r="BA121" s="68">
        <f t="shared" si="79"/>
        <v>0</v>
      </c>
      <c r="BB121" s="15">
        <v>137675</v>
      </c>
      <c r="BC121" s="15">
        <v>66084</v>
      </c>
      <c r="BD121" s="68">
        <f t="shared" si="80"/>
        <v>-71591</v>
      </c>
      <c r="BE121" s="15">
        <v>13768</v>
      </c>
      <c r="BF121" s="15">
        <v>13768</v>
      </c>
      <c r="BG121" s="68">
        <f t="shared" si="81"/>
        <v>0</v>
      </c>
      <c r="BH121" s="15">
        <v>302885</v>
      </c>
      <c r="BI121" s="15">
        <v>302885</v>
      </c>
      <c r="BJ121" s="68">
        <f t="shared" si="82"/>
        <v>0</v>
      </c>
      <c r="BK121" s="15">
        <v>13767</v>
      </c>
      <c r="BL121" s="15">
        <v>41302</v>
      </c>
      <c r="BM121" s="68">
        <f t="shared" si="83"/>
        <v>27535</v>
      </c>
      <c r="BN121" s="15">
        <v>550700</v>
      </c>
      <c r="BO121" s="15">
        <v>550700</v>
      </c>
      <c r="BP121" s="68">
        <f t="shared" si="84"/>
        <v>0</v>
      </c>
    </row>
    <row r="122" spans="1:68" s="98" customFormat="1" ht="31.5">
      <c r="A122" s="3"/>
      <c r="B122" s="136" t="s">
        <v>111</v>
      </c>
      <c r="C122" s="13">
        <v>11880700</v>
      </c>
      <c r="D122" s="104"/>
      <c r="E122" s="13">
        <v>11880700</v>
      </c>
      <c r="F122" s="104"/>
      <c r="G122" s="68">
        <f t="shared" si="24"/>
        <v>0</v>
      </c>
      <c r="H122" s="74">
        <f t="shared" si="23"/>
        <v>11880700</v>
      </c>
      <c r="I122" s="13"/>
      <c r="J122" s="13"/>
      <c r="K122" s="68">
        <f t="shared" si="65"/>
        <v>0</v>
      </c>
      <c r="L122" s="15"/>
      <c r="M122" s="15"/>
      <c r="N122" s="68">
        <f t="shared" si="66"/>
        <v>0</v>
      </c>
      <c r="O122" s="67"/>
      <c r="P122" s="67"/>
      <c r="Q122" s="68">
        <f t="shared" si="67"/>
        <v>0</v>
      </c>
      <c r="R122" s="25">
        <v>1661060</v>
      </c>
      <c r="S122" s="25">
        <v>1661060</v>
      </c>
      <c r="T122" s="68">
        <f t="shared" si="68"/>
        <v>0</v>
      </c>
      <c r="U122" s="13">
        <v>1155520</v>
      </c>
      <c r="V122" s="13">
        <v>1155520</v>
      </c>
      <c r="W122" s="70">
        <f t="shared" si="69"/>
        <v>0</v>
      </c>
      <c r="X122" s="15">
        <v>794420</v>
      </c>
      <c r="Y122" s="15">
        <v>794420</v>
      </c>
      <c r="Z122" s="70">
        <f t="shared" si="70"/>
        <v>0</v>
      </c>
      <c r="AA122" s="15">
        <v>686090</v>
      </c>
      <c r="AB122" s="15">
        <v>686090</v>
      </c>
      <c r="AC122" s="68">
        <f t="shared" si="71"/>
        <v>0</v>
      </c>
      <c r="AD122" s="15">
        <v>324990</v>
      </c>
      <c r="AE122" s="15">
        <v>324990</v>
      </c>
      <c r="AF122" s="68">
        <f t="shared" si="72"/>
        <v>0</v>
      </c>
      <c r="AG122" s="15">
        <v>469430</v>
      </c>
      <c r="AH122" s="15">
        <v>469430</v>
      </c>
      <c r="AI122" s="67">
        <f t="shared" si="73"/>
        <v>0</v>
      </c>
      <c r="AJ122" s="15">
        <v>144440</v>
      </c>
      <c r="AK122" s="15">
        <v>144440</v>
      </c>
      <c r="AL122" s="68">
        <f t="shared" si="74"/>
        <v>0</v>
      </c>
      <c r="AM122" s="15">
        <v>505540</v>
      </c>
      <c r="AN122" s="15">
        <v>505540</v>
      </c>
      <c r="AO122" s="68">
        <f t="shared" si="75"/>
        <v>0</v>
      </c>
      <c r="AP122" s="28">
        <v>541650</v>
      </c>
      <c r="AQ122" s="28">
        <v>541650</v>
      </c>
      <c r="AR122" s="68">
        <f t="shared" si="76"/>
        <v>0</v>
      </c>
      <c r="AS122" s="15">
        <v>324990</v>
      </c>
      <c r="AT122" s="15">
        <v>324990</v>
      </c>
      <c r="AU122" s="68">
        <f t="shared" si="77"/>
        <v>0</v>
      </c>
      <c r="AV122" s="15">
        <v>433320</v>
      </c>
      <c r="AW122" s="15">
        <v>433320</v>
      </c>
      <c r="AX122" s="68">
        <f t="shared" si="78"/>
        <v>0</v>
      </c>
      <c r="AY122" s="15">
        <v>722200</v>
      </c>
      <c r="AZ122" s="15">
        <v>722200</v>
      </c>
      <c r="BA122" s="68">
        <f t="shared" si="79"/>
        <v>0</v>
      </c>
      <c r="BB122" s="15">
        <v>361100</v>
      </c>
      <c r="BC122" s="15">
        <v>361100</v>
      </c>
      <c r="BD122" s="68">
        <f t="shared" si="80"/>
        <v>0</v>
      </c>
      <c r="BE122" s="15">
        <v>541650</v>
      </c>
      <c r="BF122" s="15">
        <v>541650</v>
      </c>
      <c r="BG122" s="68">
        <f t="shared" si="81"/>
        <v>0</v>
      </c>
      <c r="BH122" s="15">
        <v>541650</v>
      </c>
      <c r="BI122" s="15">
        <v>541650</v>
      </c>
      <c r="BJ122" s="68">
        <f t="shared" si="82"/>
        <v>0</v>
      </c>
      <c r="BK122" s="15">
        <v>505540</v>
      </c>
      <c r="BL122" s="15">
        <v>505540</v>
      </c>
      <c r="BM122" s="68">
        <f t="shared" si="83"/>
        <v>0</v>
      </c>
      <c r="BN122" s="15">
        <v>2167110</v>
      </c>
      <c r="BO122" s="15">
        <v>2167110</v>
      </c>
      <c r="BP122" s="68">
        <f t="shared" si="84"/>
        <v>0</v>
      </c>
    </row>
    <row r="123" spans="1:68" s="98" customFormat="1" ht="31.5">
      <c r="A123" s="3"/>
      <c r="B123" s="31" t="s">
        <v>61</v>
      </c>
      <c r="C123" s="13">
        <v>40898000</v>
      </c>
      <c r="D123" s="104"/>
      <c r="E123" s="13">
        <v>40898000</v>
      </c>
      <c r="F123" s="104"/>
      <c r="G123" s="68">
        <f t="shared" si="24"/>
        <v>0</v>
      </c>
      <c r="H123" s="74">
        <f t="shared" si="23"/>
        <v>40898000</v>
      </c>
      <c r="I123" s="13">
        <v>17672882</v>
      </c>
      <c r="J123" s="13">
        <v>17672882</v>
      </c>
      <c r="K123" s="68">
        <f t="shared" si="65"/>
        <v>0</v>
      </c>
      <c r="L123" s="15">
        <v>5672024</v>
      </c>
      <c r="M123" s="15">
        <v>5672024</v>
      </c>
      <c r="N123" s="68">
        <f t="shared" si="66"/>
        <v>0</v>
      </c>
      <c r="O123" s="67">
        <v>1268286</v>
      </c>
      <c r="P123" s="67">
        <v>1268286</v>
      </c>
      <c r="Q123" s="68">
        <f t="shared" si="67"/>
        <v>0</v>
      </c>
      <c r="R123" s="67">
        <v>1268286</v>
      </c>
      <c r="S123" s="67">
        <v>1268286</v>
      </c>
      <c r="T123" s="68">
        <f t="shared" si="68"/>
        <v>0</v>
      </c>
      <c r="U123" s="13">
        <v>2020038</v>
      </c>
      <c r="V123" s="13">
        <v>2020038</v>
      </c>
      <c r="W123" s="70">
        <f t="shared" si="69"/>
        <v>0</v>
      </c>
      <c r="X123" s="15">
        <v>1644162</v>
      </c>
      <c r="Y123" s="15">
        <v>1644162</v>
      </c>
      <c r="Z123" s="70">
        <f t="shared" si="70"/>
        <v>0</v>
      </c>
      <c r="AA123" s="15">
        <v>2020038</v>
      </c>
      <c r="AB123" s="15">
        <v>2020038</v>
      </c>
      <c r="AC123" s="68">
        <f t="shared" si="71"/>
        <v>0</v>
      </c>
      <c r="AD123" s="15">
        <v>675710</v>
      </c>
      <c r="AE123" s="15">
        <v>675710</v>
      </c>
      <c r="AF123" s="68">
        <f t="shared" si="72"/>
        <v>0</v>
      </c>
      <c r="AG123" s="15">
        <v>675710</v>
      </c>
      <c r="AH123" s="15">
        <v>675710</v>
      </c>
      <c r="AI123" s="67">
        <f t="shared" si="73"/>
        <v>0</v>
      </c>
      <c r="AJ123" s="15">
        <v>338052</v>
      </c>
      <c r="AK123" s="15">
        <v>338052</v>
      </c>
      <c r="AL123" s="68">
        <f t="shared" si="74"/>
        <v>0</v>
      </c>
      <c r="AM123" s="15">
        <v>802972</v>
      </c>
      <c r="AN123" s="15">
        <v>802972</v>
      </c>
      <c r="AO123" s="68">
        <f t="shared" si="75"/>
        <v>0</v>
      </c>
      <c r="AP123" s="28">
        <v>1141024</v>
      </c>
      <c r="AQ123" s="28">
        <v>1141024</v>
      </c>
      <c r="AR123" s="68">
        <f t="shared" si="76"/>
        <v>0</v>
      </c>
      <c r="AS123" s="15">
        <v>675710</v>
      </c>
      <c r="AT123" s="15">
        <v>675710</v>
      </c>
      <c r="AU123" s="68">
        <f t="shared" si="77"/>
        <v>0</v>
      </c>
      <c r="AV123" s="15">
        <v>675710</v>
      </c>
      <c r="AW123" s="15">
        <v>675710</v>
      </c>
      <c r="AX123" s="68">
        <f t="shared" si="78"/>
        <v>0</v>
      </c>
      <c r="AY123" s="15">
        <v>675710</v>
      </c>
      <c r="AZ123" s="15">
        <v>675710</v>
      </c>
      <c r="BA123" s="68">
        <f t="shared" si="79"/>
        <v>0</v>
      </c>
      <c r="BB123" s="15">
        <v>675710</v>
      </c>
      <c r="BC123" s="15">
        <v>675710</v>
      </c>
      <c r="BD123" s="68">
        <f t="shared" si="80"/>
        <v>0</v>
      </c>
      <c r="BE123" s="15">
        <v>338052</v>
      </c>
      <c r="BF123" s="15">
        <v>338052</v>
      </c>
      <c r="BG123" s="68">
        <f t="shared" si="81"/>
        <v>0</v>
      </c>
      <c r="BH123" s="15">
        <v>675710</v>
      </c>
      <c r="BI123" s="15">
        <v>675710</v>
      </c>
      <c r="BJ123" s="68">
        <f t="shared" si="82"/>
        <v>0</v>
      </c>
      <c r="BK123" s="15">
        <v>338052</v>
      </c>
      <c r="BL123" s="15">
        <v>338052</v>
      </c>
      <c r="BM123" s="68">
        <f t="shared" si="83"/>
        <v>0</v>
      </c>
      <c r="BN123" s="15">
        <v>1644162</v>
      </c>
      <c r="BO123" s="15">
        <v>1644162</v>
      </c>
      <c r="BP123" s="68">
        <f t="shared" si="84"/>
        <v>0</v>
      </c>
    </row>
    <row r="124" spans="1:68" s="98" customFormat="1" ht="31.5">
      <c r="A124" s="3"/>
      <c r="B124" s="31" t="s">
        <v>60</v>
      </c>
      <c r="C124" s="13">
        <v>5032594</v>
      </c>
      <c r="D124" s="104"/>
      <c r="E124" s="13">
        <v>5032594</v>
      </c>
      <c r="F124" s="104"/>
      <c r="G124" s="68">
        <f t="shared" si="24"/>
        <v>0</v>
      </c>
      <c r="H124" s="74">
        <f t="shared" si="23"/>
        <v>5032594</v>
      </c>
      <c r="I124" s="13">
        <v>3438078</v>
      </c>
      <c r="J124" s="13">
        <v>3438078</v>
      </c>
      <c r="K124" s="68">
        <f t="shared" si="65"/>
        <v>0</v>
      </c>
      <c r="L124" s="15">
        <v>228293</v>
      </c>
      <c r="M124" s="15">
        <v>228293</v>
      </c>
      <c r="N124" s="68">
        <f t="shared" si="66"/>
        <v>0</v>
      </c>
      <c r="O124" s="67">
        <v>26078</v>
      </c>
      <c r="P124" s="67">
        <v>26078</v>
      </c>
      <c r="Q124" s="68">
        <f t="shared" si="67"/>
        <v>0</v>
      </c>
      <c r="R124" s="25">
        <v>27983</v>
      </c>
      <c r="S124" s="25">
        <v>27983</v>
      </c>
      <c r="T124" s="68">
        <f t="shared" si="68"/>
        <v>0</v>
      </c>
      <c r="U124" s="13">
        <v>392631</v>
      </c>
      <c r="V124" s="13">
        <v>392631</v>
      </c>
      <c r="W124" s="70">
        <f t="shared" si="69"/>
        <v>0</v>
      </c>
      <c r="X124" s="15">
        <v>443120</v>
      </c>
      <c r="Y124" s="15">
        <v>443120</v>
      </c>
      <c r="Z124" s="70">
        <f t="shared" si="70"/>
        <v>0</v>
      </c>
      <c r="AA124" s="15">
        <v>206918</v>
      </c>
      <c r="AB124" s="15">
        <v>206918</v>
      </c>
      <c r="AC124" s="68">
        <f t="shared" si="71"/>
        <v>0</v>
      </c>
      <c r="AD124" s="15">
        <v>21217</v>
      </c>
      <c r="AE124" s="15">
        <v>21217</v>
      </c>
      <c r="AF124" s="68">
        <f t="shared" si="72"/>
        <v>0</v>
      </c>
      <c r="AG124" s="15">
        <v>19916</v>
      </c>
      <c r="AH124" s="15">
        <v>19916</v>
      </c>
      <c r="AI124" s="67">
        <f t="shared" si="73"/>
        <v>0</v>
      </c>
      <c r="AJ124" s="15">
        <v>23428</v>
      </c>
      <c r="AK124" s="15">
        <v>23428</v>
      </c>
      <c r="AL124" s="68">
        <f t="shared" si="74"/>
        <v>0</v>
      </c>
      <c r="AM124" s="15">
        <v>18355</v>
      </c>
      <c r="AN124" s="15">
        <v>18355</v>
      </c>
      <c r="AO124" s="68">
        <f t="shared" si="75"/>
        <v>0</v>
      </c>
      <c r="AP124" s="28">
        <v>22258</v>
      </c>
      <c r="AQ124" s="28">
        <v>22258</v>
      </c>
      <c r="AR124" s="68">
        <f t="shared" si="76"/>
        <v>0</v>
      </c>
      <c r="AS124" s="15">
        <v>20957</v>
      </c>
      <c r="AT124" s="15">
        <v>20957</v>
      </c>
      <c r="AU124" s="68">
        <f t="shared" si="77"/>
        <v>0</v>
      </c>
      <c r="AV124" s="15">
        <v>18615</v>
      </c>
      <c r="AW124" s="15">
        <v>18615</v>
      </c>
      <c r="AX124" s="68">
        <f t="shared" si="78"/>
        <v>0</v>
      </c>
      <c r="AY124" s="15">
        <v>23949</v>
      </c>
      <c r="AZ124" s="15">
        <v>23949</v>
      </c>
      <c r="BA124" s="68">
        <f t="shared" si="79"/>
        <v>0</v>
      </c>
      <c r="BB124" s="15">
        <v>21997</v>
      </c>
      <c r="BC124" s="15">
        <v>21997</v>
      </c>
      <c r="BD124" s="68">
        <f t="shared" si="80"/>
        <v>0</v>
      </c>
      <c r="BE124" s="15">
        <v>16924</v>
      </c>
      <c r="BF124" s="15">
        <v>16924</v>
      </c>
      <c r="BG124" s="68">
        <f t="shared" si="81"/>
        <v>0</v>
      </c>
      <c r="BH124" s="15">
        <v>19916</v>
      </c>
      <c r="BI124" s="15">
        <v>19916</v>
      </c>
      <c r="BJ124" s="68">
        <f t="shared" si="82"/>
        <v>0</v>
      </c>
      <c r="BK124" s="15">
        <v>21607</v>
      </c>
      <c r="BL124" s="15">
        <v>21607</v>
      </c>
      <c r="BM124" s="68">
        <f t="shared" si="83"/>
        <v>0</v>
      </c>
      <c r="BN124" s="15">
        <v>20354</v>
      </c>
      <c r="BO124" s="15">
        <v>20354</v>
      </c>
      <c r="BP124" s="68">
        <f t="shared" si="84"/>
        <v>0</v>
      </c>
    </row>
    <row r="125" spans="1:68" s="98" customFormat="1" ht="31.5">
      <c r="A125" s="3"/>
      <c r="B125" s="136" t="s">
        <v>102</v>
      </c>
      <c r="C125" s="13">
        <v>73158638</v>
      </c>
      <c r="D125" s="104"/>
      <c r="E125" s="13">
        <v>73158638</v>
      </c>
      <c r="F125" s="104"/>
      <c r="G125" s="68">
        <f t="shared" si="24"/>
        <v>0</v>
      </c>
      <c r="H125" s="74">
        <f t="shared" si="23"/>
        <v>73158638</v>
      </c>
      <c r="I125" s="13">
        <v>28547212</v>
      </c>
      <c r="J125" s="13">
        <v>28547212</v>
      </c>
      <c r="K125" s="68">
        <f t="shared" si="65"/>
        <v>0</v>
      </c>
      <c r="L125" s="15">
        <v>8394934</v>
      </c>
      <c r="M125" s="15">
        <v>8394934</v>
      </c>
      <c r="N125" s="68">
        <f t="shared" si="66"/>
        <v>0</v>
      </c>
      <c r="O125" s="67">
        <v>2576509</v>
      </c>
      <c r="P125" s="67">
        <v>2576509</v>
      </c>
      <c r="Q125" s="68">
        <f t="shared" si="67"/>
        <v>0</v>
      </c>
      <c r="R125" s="25">
        <v>1845407</v>
      </c>
      <c r="S125" s="25">
        <v>1845407</v>
      </c>
      <c r="T125" s="68">
        <f t="shared" si="68"/>
        <v>0</v>
      </c>
      <c r="U125" s="25">
        <v>3872989</v>
      </c>
      <c r="V125" s="25">
        <v>3872989</v>
      </c>
      <c r="W125" s="70">
        <f t="shared" si="69"/>
        <v>0</v>
      </c>
      <c r="X125" s="13">
        <v>3371109</v>
      </c>
      <c r="Y125" s="13">
        <v>3371109</v>
      </c>
      <c r="Z125" s="70">
        <f t="shared" si="70"/>
        <v>0</v>
      </c>
      <c r="AA125" s="15">
        <v>3419953</v>
      </c>
      <c r="AB125" s="15">
        <v>3419953</v>
      </c>
      <c r="AC125" s="68">
        <f t="shared" si="71"/>
        <v>0</v>
      </c>
      <c r="AD125" s="15">
        <v>1278920</v>
      </c>
      <c r="AE125" s="15">
        <v>1278920</v>
      </c>
      <c r="AF125" s="68">
        <f t="shared" si="72"/>
        <v>0</v>
      </c>
      <c r="AG125" s="15">
        <v>1615074</v>
      </c>
      <c r="AH125" s="15">
        <v>1615074</v>
      </c>
      <c r="AI125" s="67">
        <f t="shared" si="73"/>
        <v>0</v>
      </c>
      <c r="AJ125" s="15">
        <v>1175278</v>
      </c>
      <c r="AK125" s="15">
        <v>1175278</v>
      </c>
      <c r="AL125" s="68">
        <f t="shared" si="74"/>
        <v>0</v>
      </c>
      <c r="AM125" s="15">
        <v>1761040</v>
      </c>
      <c r="AN125" s="15">
        <v>1761040</v>
      </c>
      <c r="AO125" s="68">
        <f t="shared" si="75"/>
        <v>0</v>
      </c>
      <c r="AP125" s="15">
        <v>1793011</v>
      </c>
      <c r="AQ125" s="15">
        <v>1793011</v>
      </c>
      <c r="AR125" s="68">
        <f t="shared" si="76"/>
        <v>0</v>
      </c>
      <c r="AS125" s="28">
        <v>1499625</v>
      </c>
      <c r="AT125" s="28">
        <v>1499625</v>
      </c>
      <c r="AU125" s="68">
        <f t="shared" si="77"/>
        <v>0</v>
      </c>
      <c r="AV125" s="15">
        <v>1320699</v>
      </c>
      <c r="AW125" s="15">
        <v>1320699</v>
      </c>
      <c r="AX125" s="68">
        <f t="shared" si="78"/>
        <v>0</v>
      </c>
      <c r="AY125" s="15">
        <v>1644300</v>
      </c>
      <c r="AZ125" s="15">
        <v>1644300</v>
      </c>
      <c r="BA125" s="68">
        <f t="shared" si="79"/>
        <v>0</v>
      </c>
      <c r="BB125" s="15">
        <v>1800761</v>
      </c>
      <c r="BC125" s="15">
        <v>1800761</v>
      </c>
      <c r="BD125" s="68">
        <f t="shared" si="80"/>
        <v>0</v>
      </c>
      <c r="BE125" s="15">
        <v>1296580</v>
      </c>
      <c r="BF125" s="15">
        <v>1296580</v>
      </c>
      <c r="BG125" s="68">
        <f t="shared" si="81"/>
        <v>0</v>
      </c>
      <c r="BH125" s="15">
        <v>1845568</v>
      </c>
      <c r="BI125" s="15">
        <v>1845568</v>
      </c>
      <c r="BJ125" s="68">
        <f t="shared" si="82"/>
        <v>0</v>
      </c>
      <c r="BK125" s="15">
        <v>1623955</v>
      </c>
      <c r="BL125" s="15">
        <v>1623955</v>
      </c>
      <c r="BM125" s="68">
        <f t="shared" si="83"/>
        <v>0</v>
      </c>
      <c r="BN125" s="15">
        <v>2475714</v>
      </c>
      <c r="BO125" s="15">
        <v>2475714</v>
      </c>
      <c r="BP125" s="68">
        <f t="shared" si="84"/>
        <v>0</v>
      </c>
    </row>
    <row r="126" spans="1:68" s="147" customFormat="1" ht="47.25">
      <c r="A126" s="139"/>
      <c r="B126" s="140" t="s">
        <v>112</v>
      </c>
      <c r="C126" s="141">
        <v>4900000</v>
      </c>
      <c r="D126" s="141">
        <v>4900000</v>
      </c>
      <c r="E126" s="141">
        <v>4900000</v>
      </c>
      <c r="F126" s="141">
        <v>4900000</v>
      </c>
      <c r="G126" s="142">
        <f t="shared" si="24"/>
        <v>0</v>
      </c>
      <c r="H126" s="74">
        <f t="shared" si="23"/>
        <v>0</v>
      </c>
      <c r="I126" s="141"/>
      <c r="J126" s="141"/>
      <c r="K126" s="142">
        <f t="shared" si="65"/>
        <v>0</v>
      </c>
      <c r="L126" s="141"/>
      <c r="M126" s="141"/>
      <c r="N126" s="142">
        <f t="shared" si="66"/>
        <v>0</v>
      </c>
      <c r="O126" s="143"/>
      <c r="P126" s="143"/>
      <c r="Q126" s="142">
        <f t="shared" si="67"/>
        <v>0</v>
      </c>
      <c r="R126" s="144"/>
      <c r="S126" s="144"/>
      <c r="T126" s="142">
        <f t="shared" si="68"/>
        <v>0</v>
      </c>
      <c r="U126" s="141"/>
      <c r="V126" s="141"/>
      <c r="W126" s="145">
        <f t="shared" si="69"/>
        <v>0</v>
      </c>
      <c r="X126" s="141"/>
      <c r="Y126" s="141"/>
      <c r="Z126" s="145">
        <f t="shared" si="70"/>
        <v>0</v>
      </c>
      <c r="AA126" s="141"/>
      <c r="AB126" s="141"/>
      <c r="AC126" s="142">
        <f t="shared" si="71"/>
        <v>0</v>
      </c>
      <c r="AD126" s="141"/>
      <c r="AE126" s="141"/>
      <c r="AF126" s="142">
        <f t="shared" si="72"/>
        <v>0</v>
      </c>
      <c r="AG126" s="141"/>
      <c r="AH126" s="141"/>
      <c r="AI126" s="143">
        <f t="shared" si="73"/>
        <v>0</v>
      </c>
      <c r="AJ126" s="141"/>
      <c r="AK126" s="141"/>
      <c r="AL126" s="142">
        <f t="shared" si="74"/>
        <v>0</v>
      </c>
      <c r="AM126" s="141"/>
      <c r="AN126" s="141"/>
      <c r="AO126" s="142">
        <f t="shared" si="75"/>
        <v>0</v>
      </c>
      <c r="AP126" s="146"/>
      <c r="AQ126" s="146"/>
      <c r="AR126" s="142">
        <f t="shared" si="76"/>
        <v>0</v>
      </c>
      <c r="AS126" s="141"/>
      <c r="AT126" s="141"/>
      <c r="AU126" s="142">
        <f t="shared" si="77"/>
        <v>0</v>
      </c>
      <c r="AV126" s="141"/>
      <c r="AW126" s="141"/>
      <c r="AX126" s="142">
        <f t="shared" si="78"/>
        <v>0</v>
      </c>
      <c r="AY126" s="141"/>
      <c r="AZ126" s="141"/>
      <c r="BA126" s="142">
        <f t="shared" si="79"/>
        <v>0</v>
      </c>
      <c r="BB126" s="141"/>
      <c r="BC126" s="141"/>
      <c r="BD126" s="142">
        <f t="shared" si="80"/>
        <v>0</v>
      </c>
      <c r="BE126" s="141"/>
      <c r="BF126" s="141"/>
      <c r="BG126" s="142">
        <f t="shared" si="81"/>
        <v>0</v>
      </c>
      <c r="BH126" s="141"/>
      <c r="BI126" s="141"/>
      <c r="BJ126" s="142">
        <f t="shared" si="82"/>
        <v>0</v>
      </c>
      <c r="BK126" s="141"/>
      <c r="BL126" s="141"/>
      <c r="BM126" s="142">
        <f t="shared" si="83"/>
        <v>0</v>
      </c>
      <c r="BN126" s="141"/>
      <c r="BO126" s="141"/>
      <c r="BP126" s="142">
        <f>BO126-BN126</f>
        <v>0</v>
      </c>
    </row>
    <row r="127" spans="1:68" s="98" customFormat="1" ht="47.25">
      <c r="A127" s="3"/>
      <c r="B127" s="31" t="s">
        <v>127</v>
      </c>
      <c r="C127" s="13">
        <v>12447000</v>
      </c>
      <c r="D127" s="104"/>
      <c r="E127" s="13">
        <v>12447000</v>
      </c>
      <c r="F127" s="104"/>
      <c r="G127" s="68">
        <f t="shared" si="24"/>
        <v>0</v>
      </c>
      <c r="H127" s="74">
        <f t="shared" si="23"/>
        <v>12447000</v>
      </c>
      <c r="I127" s="13">
        <v>5033200</v>
      </c>
      <c r="J127" s="13">
        <v>5033200</v>
      </c>
      <c r="K127" s="68">
        <f t="shared" si="65"/>
        <v>0</v>
      </c>
      <c r="L127" s="15">
        <v>1307100</v>
      </c>
      <c r="M127" s="15">
        <v>1307100</v>
      </c>
      <c r="N127" s="68">
        <f t="shared" si="66"/>
        <v>0</v>
      </c>
      <c r="O127" s="67">
        <v>307100</v>
      </c>
      <c r="P127" s="67">
        <v>307100</v>
      </c>
      <c r="Q127" s="68">
        <f t="shared" si="67"/>
        <v>0</v>
      </c>
      <c r="R127" s="25">
        <v>322300</v>
      </c>
      <c r="S127" s="25">
        <v>322300</v>
      </c>
      <c r="T127" s="68">
        <f t="shared" si="68"/>
        <v>0</v>
      </c>
      <c r="U127" s="13">
        <v>843500</v>
      </c>
      <c r="V127" s="13">
        <v>843500</v>
      </c>
      <c r="W127" s="70">
        <f t="shared" si="69"/>
        <v>0</v>
      </c>
      <c r="X127" s="15">
        <v>473700</v>
      </c>
      <c r="Y127" s="15">
        <v>473700</v>
      </c>
      <c r="Z127" s="70">
        <f t="shared" si="70"/>
        <v>0</v>
      </c>
      <c r="AA127" s="15">
        <v>668300</v>
      </c>
      <c r="AB127" s="15">
        <v>668300</v>
      </c>
      <c r="AC127" s="68">
        <f t="shared" si="71"/>
        <v>0</v>
      </c>
      <c r="AD127" s="15">
        <v>181700</v>
      </c>
      <c r="AE127" s="15">
        <v>181700</v>
      </c>
      <c r="AF127" s="68">
        <f t="shared" si="72"/>
        <v>0</v>
      </c>
      <c r="AG127" s="15">
        <v>209800</v>
      </c>
      <c r="AH127" s="15">
        <v>209800</v>
      </c>
      <c r="AI127" s="67">
        <f t="shared" si="73"/>
        <v>0</v>
      </c>
      <c r="AJ127" s="15">
        <v>69200</v>
      </c>
      <c r="AK127" s="15">
        <v>69200</v>
      </c>
      <c r="AL127" s="68">
        <f t="shared" si="74"/>
        <v>0</v>
      </c>
      <c r="AM127" s="15">
        <v>356900</v>
      </c>
      <c r="AN127" s="15">
        <v>356900</v>
      </c>
      <c r="AO127" s="68">
        <f t="shared" si="75"/>
        <v>0</v>
      </c>
      <c r="AP127" s="28">
        <v>439000</v>
      </c>
      <c r="AQ127" s="28">
        <v>439000</v>
      </c>
      <c r="AR127" s="68">
        <f t="shared" si="76"/>
        <v>0</v>
      </c>
      <c r="AS127" s="15">
        <v>209800</v>
      </c>
      <c r="AT127" s="15">
        <v>209800</v>
      </c>
      <c r="AU127" s="68">
        <f t="shared" si="77"/>
        <v>0</v>
      </c>
      <c r="AV127" s="15">
        <v>125400</v>
      </c>
      <c r="AW127" s="15">
        <v>125400</v>
      </c>
      <c r="AX127" s="68">
        <f t="shared" si="78"/>
        <v>0</v>
      </c>
      <c r="AY127" s="15">
        <v>207600</v>
      </c>
      <c r="AZ127" s="15">
        <v>207600</v>
      </c>
      <c r="BA127" s="68">
        <f t="shared" si="79"/>
        <v>0</v>
      </c>
      <c r="BB127" s="15">
        <v>300600</v>
      </c>
      <c r="BC127" s="15">
        <v>300600</v>
      </c>
      <c r="BD127" s="68">
        <f t="shared" si="80"/>
        <v>0</v>
      </c>
      <c r="BE127" s="15">
        <v>145900</v>
      </c>
      <c r="BF127" s="15">
        <v>145900</v>
      </c>
      <c r="BG127" s="68">
        <f t="shared" si="81"/>
        <v>0</v>
      </c>
      <c r="BH127" s="15">
        <v>298500</v>
      </c>
      <c r="BI127" s="15">
        <v>298500</v>
      </c>
      <c r="BJ127" s="68">
        <f t="shared" si="82"/>
        <v>0</v>
      </c>
      <c r="BK127" s="15">
        <v>194700</v>
      </c>
      <c r="BL127" s="15">
        <v>194700</v>
      </c>
      <c r="BM127" s="68">
        <f t="shared" si="83"/>
        <v>0</v>
      </c>
      <c r="BN127" s="15">
        <v>752700</v>
      </c>
      <c r="BO127" s="15">
        <v>752700</v>
      </c>
      <c r="BP127" s="68">
        <f>BO127-BN127</f>
        <v>0</v>
      </c>
    </row>
    <row r="128" spans="1:68" s="98" customFormat="1" ht="47.25">
      <c r="A128" s="3"/>
      <c r="B128" s="31" t="s">
        <v>128</v>
      </c>
      <c r="C128" s="13">
        <v>611378</v>
      </c>
      <c r="D128" s="104"/>
      <c r="E128" s="13">
        <v>611378</v>
      </c>
      <c r="F128" s="104"/>
      <c r="G128" s="68">
        <f t="shared" si="24"/>
        <v>0</v>
      </c>
      <c r="H128" s="74">
        <f t="shared" si="23"/>
        <v>611378</v>
      </c>
      <c r="I128" s="13">
        <v>289978</v>
      </c>
      <c r="J128" s="13">
        <v>289978</v>
      </c>
      <c r="K128" s="68">
        <f t="shared" si="65"/>
        <v>0</v>
      </c>
      <c r="L128" s="15">
        <v>140633</v>
      </c>
      <c r="M128" s="15">
        <v>140633</v>
      </c>
      <c r="N128" s="68">
        <f t="shared" si="66"/>
        <v>0</v>
      </c>
      <c r="O128" s="67">
        <v>13531</v>
      </c>
      <c r="P128" s="67">
        <v>13531</v>
      </c>
      <c r="Q128" s="68">
        <f t="shared" si="67"/>
        <v>0</v>
      </c>
      <c r="R128" s="25">
        <v>8480</v>
      </c>
      <c r="S128" s="25">
        <v>8480</v>
      </c>
      <c r="T128" s="68">
        <f t="shared" si="68"/>
        <v>0</v>
      </c>
      <c r="U128" s="13">
        <v>36214</v>
      </c>
      <c r="V128" s="13">
        <v>36214</v>
      </c>
      <c r="W128" s="70">
        <f t="shared" si="69"/>
        <v>0</v>
      </c>
      <c r="X128" s="15">
        <v>25714</v>
      </c>
      <c r="Y128" s="15">
        <v>25714</v>
      </c>
      <c r="Z128" s="70">
        <f t="shared" si="70"/>
        <v>0</v>
      </c>
      <c r="AA128" s="15">
        <v>22531</v>
      </c>
      <c r="AB128" s="15">
        <v>22531</v>
      </c>
      <c r="AC128" s="68">
        <f t="shared" si="71"/>
        <v>0</v>
      </c>
      <c r="AD128" s="15">
        <v>4898</v>
      </c>
      <c r="AE128" s="15">
        <v>4898</v>
      </c>
      <c r="AF128" s="68">
        <f t="shared" si="72"/>
        <v>0</v>
      </c>
      <c r="AG128" s="15">
        <v>2449</v>
      </c>
      <c r="AH128" s="15">
        <v>2449</v>
      </c>
      <c r="AI128" s="67">
        <f t="shared" si="73"/>
        <v>0</v>
      </c>
      <c r="AJ128" s="15">
        <v>980</v>
      </c>
      <c r="AK128" s="15">
        <v>980</v>
      </c>
      <c r="AL128" s="68">
        <f t="shared" si="74"/>
        <v>0</v>
      </c>
      <c r="AM128" s="15">
        <v>8786</v>
      </c>
      <c r="AN128" s="15">
        <v>8786</v>
      </c>
      <c r="AO128" s="68">
        <f t="shared" si="75"/>
        <v>0</v>
      </c>
      <c r="AP128" s="28">
        <v>8327</v>
      </c>
      <c r="AQ128" s="28">
        <v>8327</v>
      </c>
      <c r="AR128" s="68">
        <f t="shared" si="76"/>
        <v>0</v>
      </c>
      <c r="AS128" s="15">
        <v>3429</v>
      </c>
      <c r="AT128" s="15">
        <v>3429</v>
      </c>
      <c r="AU128" s="68">
        <f t="shared" si="77"/>
        <v>0</v>
      </c>
      <c r="AV128" s="15">
        <v>2633</v>
      </c>
      <c r="AW128" s="15">
        <v>2633</v>
      </c>
      <c r="AX128" s="68">
        <f t="shared" si="78"/>
        <v>0</v>
      </c>
      <c r="AY128" s="15">
        <v>7898</v>
      </c>
      <c r="AZ128" s="15">
        <v>7898</v>
      </c>
      <c r="BA128" s="68">
        <f t="shared" si="79"/>
        <v>0</v>
      </c>
      <c r="BB128" s="15">
        <v>9673</v>
      </c>
      <c r="BC128" s="15">
        <v>9673</v>
      </c>
      <c r="BD128" s="68">
        <f t="shared" si="80"/>
        <v>0</v>
      </c>
      <c r="BE128" s="15">
        <v>2265</v>
      </c>
      <c r="BF128" s="15">
        <v>2265</v>
      </c>
      <c r="BG128" s="68">
        <f t="shared" si="81"/>
        <v>0</v>
      </c>
      <c r="BH128" s="15">
        <v>5602</v>
      </c>
      <c r="BI128" s="15">
        <v>5602</v>
      </c>
      <c r="BJ128" s="68">
        <f t="shared" si="82"/>
        <v>0</v>
      </c>
      <c r="BK128" s="15">
        <v>3918</v>
      </c>
      <c r="BL128" s="15">
        <v>3918</v>
      </c>
      <c r="BM128" s="68">
        <f t="shared" si="83"/>
        <v>0</v>
      </c>
      <c r="BN128" s="15">
        <v>13439</v>
      </c>
      <c r="BO128" s="15">
        <v>13439</v>
      </c>
      <c r="BP128" s="68">
        <f>BO128-BN128</f>
        <v>0</v>
      </c>
    </row>
    <row r="129" spans="1:68" s="98" customFormat="1" ht="65.25" customHeight="1">
      <c r="A129" s="3"/>
      <c r="B129" s="31" t="s">
        <v>151</v>
      </c>
      <c r="C129" s="13"/>
      <c r="D129" s="104"/>
      <c r="E129" s="13">
        <v>614</v>
      </c>
      <c r="F129" s="104"/>
      <c r="G129" s="68">
        <f t="shared" si="24"/>
        <v>614</v>
      </c>
      <c r="H129" s="74">
        <f t="shared" si="23"/>
        <v>614</v>
      </c>
      <c r="I129" s="13"/>
      <c r="J129" s="13"/>
      <c r="K129" s="68">
        <f t="shared" si="65"/>
        <v>0</v>
      </c>
      <c r="L129" s="15"/>
      <c r="M129" s="15"/>
      <c r="N129" s="68"/>
      <c r="O129" s="67"/>
      <c r="P129" s="67"/>
      <c r="Q129" s="68"/>
      <c r="R129" s="25"/>
      <c r="S129" s="25"/>
      <c r="T129" s="68"/>
      <c r="U129" s="13"/>
      <c r="V129" s="13">
        <v>614</v>
      </c>
      <c r="W129" s="70">
        <f t="shared" si="69"/>
        <v>614</v>
      </c>
      <c r="X129" s="15"/>
      <c r="Y129" s="15"/>
      <c r="Z129" s="70"/>
      <c r="AA129" s="15"/>
      <c r="AB129" s="15"/>
      <c r="AC129" s="68"/>
      <c r="AD129" s="15"/>
      <c r="AE129" s="15"/>
      <c r="AF129" s="68"/>
      <c r="AG129" s="15"/>
      <c r="AH129" s="15"/>
      <c r="AI129" s="67"/>
      <c r="AJ129" s="15"/>
      <c r="AK129" s="15"/>
      <c r="AL129" s="68"/>
      <c r="AM129" s="15"/>
      <c r="AN129" s="15"/>
      <c r="AO129" s="68"/>
      <c r="AP129" s="28"/>
      <c r="AQ129" s="28"/>
      <c r="AR129" s="68"/>
      <c r="AS129" s="15"/>
      <c r="AT129" s="15"/>
      <c r="AU129" s="68"/>
      <c r="AV129" s="15"/>
      <c r="AW129" s="15"/>
      <c r="AX129" s="68"/>
      <c r="AY129" s="15"/>
      <c r="AZ129" s="15"/>
      <c r="BA129" s="68"/>
      <c r="BB129" s="15"/>
      <c r="BC129" s="15"/>
      <c r="BD129" s="68"/>
      <c r="BE129" s="15"/>
      <c r="BF129" s="15"/>
      <c r="BG129" s="68"/>
      <c r="BH129" s="15"/>
      <c r="BI129" s="15"/>
      <c r="BJ129" s="68"/>
      <c r="BK129" s="15"/>
      <c r="BL129" s="15"/>
      <c r="BM129" s="68"/>
      <c r="BN129" s="15"/>
      <c r="BO129" s="15"/>
      <c r="BP129" s="68"/>
    </row>
    <row r="130" spans="1:68" s="98" customFormat="1" ht="48.75" customHeight="1">
      <c r="A130" s="3"/>
      <c r="B130" s="31" t="s">
        <v>152</v>
      </c>
      <c r="C130" s="13"/>
      <c r="D130" s="104"/>
      <c r="E130" s="13">
        <v>2801</v>
      </c>
      <c r="F130" s="104"/>
      <c r="G130" s="68">
        <f t="shared" si="24"/>
        <v>2801</v>
      </c>
      <c r="H130" s="74">
        <f t="shared" si="23"/>
        <v>2801</v>
      </c>
      <c r="I130" s="13"/>
      <c r="J130" s="13"/>
      <c r="K130" s="68">
        <f t="shared" si="65"/>
        <v>0</v>
      </c>
      <c r="L130" s="15"/>
      <c r="M130" s="15"/>
      <c r="N130" s="68"/>
      <c r="O130" s="67"/>
      <c r="P130" s="67"/>
      <c r="Q130" s="68"/>
      <c r="R130" s="25"/>
      <c r="S130" s="25"/>
      <c r="T130" s="68"/>
      <c r="U130" s="13"/>
      <c r="V130" s="13">
        <v>2801</v>
      </c>
      <c r="W130" s="70">
        <f t="shared" si="69"/>
        <v>2801</v>
      </c>
      <c r="X130" s="15"/>
      <c r="Y130" s="15"/>
      <c r="Z130" s="70"/>
      <c r="AA130" s="15"/>
      <c r="AB130" s="15"/>
      <c r="AC130" s="68"/>
      <c r="AD130" s="15"/>
      <c r="AE130" s="15"/>
      <c r="AF130" s="68"/>
      <c r="AG130" s="15"/>
      <c r="AH130" s="15"/>
      <c r="AI130" s="67"/>
      <c r="AJ130" s="15"/>
      <c r="AK130" s="15"/>
      <c r="AL130" s="68"/>
      <c r="AM130" s="15"/>
      <c r="AN130" s="15"/>
      <c r="AO130" s="68"/>
      <c r="AP130" s="28"/>
      <c r="AQ130" s="28"/>
      <c r="AR130" s="68"/>
      <c r="AS130" s="15"/>
      <c r="AT130" s="15"/>
      <c r="AU130" s="68"/>
      <c r="AV130" s="15"/>
      <c r="AW130" s="15"/>
      <c r="AX130" s="68"/>
      <c r="AY130" s="15"/>
      <c r="AZ130" s="15"/>
      <c r="BA130" s="68"/>
      <c r="BB130" s="15"/>
      <c r="BC130" s="15"/>
      <c r="BD130" s="68"/>
      <c r="BE130" s="15"/>
      <c r="BF130" s="15"/>
      <c r="BG130" s="68"/>
      <c r="BH130" s="15"/>
      <c r="BI130" s="15"/>
      <c r="BJ130" s="68"/>
      <c r="BK130" s="15"/>
      <c r="BL130" s="15"/>
      <c r="BM130" s="68"/>
      <c r="BN130" s="15"/>
      <c r="BO130" s="15"/>
      <c r="BP130" s="68"/>
    </row>
    <row r="131" spans="1:68" s="5" customFormat="1" ht="14.25" customHeight="1">
      <c r="A131" s="3"/>
      <c r="B131" s="31"/>
      <c r="C131" s="13"/>
      <c r="D131" s="15"/>
      <c r="E131" s="13"/>
      <c r="F131" s="15"/>
      <c r="G131" s="68">
        <f t="shared" si="24"/>
        <v>0</v>
      </c>
      <c r="H131" s="68"/>
      <c r="I131" s="13"/>
      <c r="J131" s="13"/>
      <c r="K131" s="68">
        <f t="shared" si="65"/>
        <v>0</v>
      </c>
      <c r="L131" s="15"/>
      <c r="M131" s="15"/>
      <c r="N131" s="68">
        <f t="shared" si="66"/>
        <v>0</v>
      </c>
      <c r="O131" s="15"/>
      <c r="P131" s="15"/>
      <c r="Q131" s="68">
        <f t="shared" si="67"/>
        <v>0</v>
      </c>
      <c r="R131" s="15"/>
      <c r="S131" s="15"/>
      <c r="T131" s="68">
        <f t="shared" si="68"/>
        <v>0</v>
      </c>
      <c r="U131" s="13"/>
      <c r="V131" s="13"/>
      <c r="W131" s="70">
        <f t="shared" si="69"/>
        <v>0</v>
      </c>
      <c r="X131" s="15"/>
      <c r="Y131" s="15"/>
      <c r="Z131" s="70">
        <f t="shared" si="70"/>
        <v>0</v>
      </c>
      <c r="AA131" s="15"/>
      <c r="AB131" s="15"/>
      <c r="AC131" s="68">
        <f t="shared" si="71"/>
        <v>0</v>
      </c>
      <c r="AD131" s="15"/>
      <c r="AE131" s="15"/>
      <c r="AF131" s="68">
        <f t="shared" si="72"/>
        <v>0</v>
      </c>
      <c r="AG131" s="15"/>
      <c r="AH131" s="15"/>
      <c r="AI131" s="67">
        <f t="shared" si="73"/>
        <v>0</v>
      </c>
      <c r="AJ131" s="15"/>
      <c r="AK131" s="15"/>
      <c r="AL131" s="68">
        <f t="shared" si="74"/>
        <v>0</v>
      </c>
      <c r="AM131" s="15"/>
      <c r="AN131" s="15"/>
      <c r="AO131" s="68">
        <f t="shared" si="75"/>
        <v>0</v>
      </c>
      <c r="AP131" s="27"/>
      <c r="AQ131" s="27"/>
      <c r="AR131" s="68">
        <f t="shared" si="76"/>
        <v>0</v>
      </c>
      <c r="AS131" s="15"/>
      <c r="AT131" s="15"/>
      <c r="AU131" s="68">
        <f t="shared" si="77"/>
        <v>0</v>
      </c>
      <c r="AV131" s="15"/>
      <c r="AW131" s="15"/>
      <c r="AX131" s="68">
        <f t="shared" si="78"/>
        <v>0</v>
      </c>
      <c r="AY131" s="15"/>
      <c r="AZ131" s="15"/>
      <c r="BA131" s="68">
        <f t="shared" si="79"/>
        <v>0</v>
      </c>
      <c r="BB131" s="15"/>
      <c r="BC131" s="15"/>
      <c r="BD131" s="68">
        <f t="shared" si="80"/>
        <v>0</v>
      </c>
      <c r="BE131" s="15"/>
      <c r="BF131" s="15"/>
      <c r="BG131" s="68">
        <f t="shared" si="81"/>
        <v>0</v>
      </c>
      <c r="BH131" s="15"/>
      <c r="BI131" s="15"/>
      <c r="BJ131" s="68">
        <f t="shared" si="82"/>
        <v>0</v>
      </c>
      <c r="BK131" s="15"/>
      <c r="BL131" s="15"/>
      <c r="BM131" s="68">
        <f t="shared" si="83"/>
        <v>0</v>
      </c>
      <c r="BN131" s="15"/>
      <c r="BO131" s="15"/>
      <c r="BP131" s="68">
        <f t="shared" si="84"/>
        <v>0</v>
      </c>
    </row>
    <row r="132" spans="1:68" s="5" customFormat="1" ht="15.75">
      <c r="A132" s="3"/>
      <c r="B132" s="41"/>
      <c r="C132" s="39"/>
      <c r="D132" s="39"/>
      <c r="E132" s="39"/>
      <c r="F132" s="39"/>
      <c r="G132" s="76"/>
      <c r="H132" s="76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55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</row>
    <row r="133" spans="1:68" s="5" customFormat="1" ht="15.75" hidden="1">
      <c r="A133" s="3"/>
      <c r="B133" s="4"/>
      <c r="C133" s="15"/>
      <c r="D133" s="15"/>
      <c r="E133" s="15"/>
      <c r="F133" s="15"/>
      <c r="G133" s="67"/>
      <c r="H133" s="67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6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spans="1:68" s="5" customFormat="1" ht="15.75" hidden="1">
      <c r="A134" s="3"/>
      <c r="B134" s="4"/>
      <c r="C134" s="15"/>
      <c r="D134" s="15"/>
      <c r="E134" s="15"/>
      <c r="F134" s="15"/>
      <c r="G134" s="67"/>
      <c r="H134" s="67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26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spans="1:68" s="5" customFormat="1" ht="15.75" hidden="1">
      <c r="A135" s="3"/>
      <c r="B135" s="4"/>
      <c r="C135" s="15"/>
      <c r="D135" s="15"/>
      <c r="E135" s="15"/>
      <c r="F135" s="15"/>
      <c r="G135" s="67"/>
      <c r="H135" s="67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26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spans="1:68" s="5" customFormat="1" ht="15.75" hidden="1">
      <c r="A136" s="3"/>
      <c r="B136" s="4"/>
      <c r="C136" s="15"/>
      <c r="D136" s="15"/>
      <c r="E136" s="15"/>
      <c r="F136" s="15"/>
      <c r="G136" s="67"/>
      <c r="H136" s="67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26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spans="1:68" s="5" customFormat="1" ht="31.5" hidden="1">
      <c r="A137" s="3"/>
      <c r="B137" s="31" t="s">
        <v>25</v>
      </c>
      <c r="C137" s="15"/>
      <c r="D137" s="15"/>
      <c r="E137" s="15"/>
      <c r="F137" s="15"/>
      <c r="G137" s="67"/>
      <c r="H137" s="67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26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spans="1:69" s="5" customFormat="1" ht="15.75" hidden="1">
      <c r="A138" s="3"/>
      <c r="B138" s="4"/>
      <c r="C138" s="15"/>
      <c r="D138" s="15"/>
      <c r="E138" s="15"/>
      <c r="F138" s="15"/>
      <c r="G138" s="67"/>
      <c r="H138" s="67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26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/>
    </row>
    <row r="139" spans="1:69" s="5" customFormat="1" ht="15.75" hidden="1">
      <c r="A139" s="3"/>
      <c r="B139" s="4"/>
      <c r="C139" s="15"/>
      <c r="D139" s="15"/>
      <c r="E139" s="15"/>
      <c r="F139" s="15"/>
      <c r="G139" s="67"/>
      <c r="H139" s="67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26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/>
    </row>
    <row r="140" spans="1:69" s="5" customFormat="1" ht="15.75" hidden="1">
      <c r="A140" s="3"/>
      <c r="B140" s="4"/>
      <c r="C140" s="15"/>
      <c r="D140" s="15"/>
      <c r="E140" s="15"/>
      <c r="F140" s="15"/>
      <c r="G140" s="67"/>
      <c r="H140" s="67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26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/>
    </row>
    <row r="141" spans="1:69" s="5" customFormat="1" ht="15.75" hidden="1">
      <c r="A141" s="3"/>
      <c r="B141" s="4"/>
      <c r="C141" s="15"/>
      <c r="D141" s="15"/>
      <c r="E141" s="15"/>
      <c r="F141" s="15"/>
      <c r="G141" s="67"/>
      <c r="H141" s="67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26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/>
    </row>
    <row r="142" spans="1:69" s="5" customFormat="1" ht="15.75" hidden="1">
      <c r="A142" s="3"/>
      <c r="B142" s="4"/>
      <c r="C142" s="15"/>
      <c r="D142" s="15"/>
      <c r="E142" s="15"/>
      <c r="F142" s="15"/>
      <c r="G142" s="67"/>
      <c r="H142" s="67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26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/>
    </row>
    <row r="143" spans="1:69" s="5" customFormat="1" ht="15.75" hidden="1">
      <c r="A143" s="3"/>
      <c r="B143" s="4"/>
      <c r="C143" s="15"/>
      <c r="D143" s="15"/>
      <c r="E143" s="15"/>
      <c r="F143" s="15"/>
      <c r="G143" s="67"/>
      <c r="H143" s="67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26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/>
    </row>
    <row r="144" spans="1:69" s="5" customFormat="1" ht="15.75" hidden="1">
      <c r="A144" s="3"/>
      <c r="B144" s="4"/>
      <c r="C144" s="15"/>
      <c r="D144" s="15"/>
      <c r="E144" s="15"/>
      <c r="F144" s="15"/>
      <c r="G144" s="67"/>
      <c r="H144" s="67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26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/>
    </row>
    <row r="145" spans="1:69" s="5" customFormat="1" ht="15.75" hidden="1">
      <c r="A145" s="3"/>
      <c r="B145" s="4"/>
      <c r="C145" s="15"/>
      <c r="D145" s="15"/>
      <c r="E145" s="15"/>
      <c r="F145" s="15"/>
      <c r="G145" s="67"/>
      <c r="H145" s="67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26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/>
    </row>
    <row r="146" spans="1:69" s="5" customFormat="1" ht="15.75" hidden="1">
      <c r="A146" s="3"/>
      <c r="B146" s="4"/>
      <c r="C146" s="15"/>
      <c r="D146" s="15"/>
      <c r="E146" s="15"/>
      <c r="F146" s="15"/>
      <c r="G146" s="67"/>
      <c r="H146" s="67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26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/>
    </row>
    <row r="147" spans="1:69" s="5" customFormat="1" ht="15.75" hidden="1">
      <c r="A147" s="3"/>
      <c r="B147" s="41"/>
      <c r="C147" s="54"/>
      <c r="D147" s="54"/>
      <c r="E147" s="54"/>
      <c r="F147" s="54"/>
      <c r="G147" s="77"/>
      <c r="H147" s="77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55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/>
    </row>
    <row r="148" spans="1:69" s="5" customFormat="1" ht="43.5" customHeight="1">
      <c r="A148" s="3"/>
      <c r="B148" s="56" t="s">
        <v>39</v>
      </c>
      <c r="C148" s="21">
        <f>SUM(C149:C153)</f>
        <v>691204849</v>
      </c>
      <c r="D148" s="21">
        <f>SUM(D149:D153)</f>
        <v>152862504</v>
      </c>
      <c r="E148" s="21">
        <f>SUM(E149:E154)</f>
        <v>737650522</v>
      </c>
      <c r="F148" s="21">
        <f>SUM(F149:F154)</f>
        <v>152862504</v>
      </c>
      <c r="G148" s="71">
        <f aca="true" t="shared" si="85" ref="G148:G155">E148-C148</f>
        <v>46445673</v>
      </c>
      <c r="H148" s="71"/>
      <c r="I148" s="21">
        <f>SUM(I149:I153)</f>
        <v>527835</v>
      </c>
      <c r="J148" s="21">
        <f>SUM(J149:J154)</f>
        <v>15344581</v>
      </c>
      <c r="K148" s="78">
        <f>J148-I148</f>
        <v>14816746</v>
      </c>
      <c r="L148" s="21">
        <f>SUM(L149:L152)</f>
        <v>0</v>
      </c>
      <c r="M148" s="21">
        <f>SUM(M149:M154)</f>
        <v>9905598</v>
      </c>
      <c r="N148" s="71">
        <f>M148-L148</f>
        <v>9905598</v>
      </c>
      <c r="O148" s="21">
        <f>SUM(O149:O153)</f>
        <v>7549702</v>
      </c>
      <c r="P148" s="21">
        <f>SUM(P149:P154)</f>
        <v>8470858</v>
      </c>
      <c r="Q148" s="88">
        <f>P148-O148</f>
        <v>921156</v>
      </c>
      <c r="R148" s="59">
        <f>SUM(R149:R153)</f>
        <v>33040054</v>
      </c>
      <c r="S148" s="59">
        <f>SUM(S149:S154)</f>
        <v>33345504</v>
      </c>
      <c r="T148" s="87">
        <f>S148-R148</f>
        <v>305450</v>
      </c>
      <c r="U148" s="60">
        <f>SUM(U149:U152)</f>
        <v>42474000</v>
      </c>
      <c r="V148" s="21">
        <f>SUM(V149:V154)</f>
        <v>45047732</v>
      </c>
      <c r="W148" s="87">
        <f>V148-U148</f>
        <v>2573732</v>
      </c>
      <c r="X148" s="21">
        <f>SUM(X149:X153)</f>
        <v>48612345</v>
      </c>
      <c r="Y148" s="21">
        <f>SUM(Y149:Y154)</f>
        <v>50266219</v>
      </c>
      <c r="Z148" s="78">
        <f>Y148-X148</f>
        <v>1653874</v>
      </c>
      <c r="AA148" s="21">
        <f>SUM(AA149:AA153)</f>
        <v>86094740</v>
      </c>
      <c r="AB148" s="21">
        <f>SUM(AB149:AB154)</f>
        <v>90596260</v>
      </c>
      <c r="AC148" s="87">
        <f>AB148-AA148</f>
        <v>4501520</v>
      </c>
      <c r="AD148" s="21">
        <f>SUM(AD149:AD153)</f>
        <v>24529056</v>
      </c>
      <c r="AE148" s="21">
        <f>SUM(AE149:AE154)</f>
        <v>24699046</v>
      </c>
      <c r="AF148" s="87">
        <f>AE148-AD148</f>
        <v>169990</v>
      </c>
      <c r="AG148" s="21">
        <f>SUM(AG149:AG153)</f>
        <v>29244000</v>
      </c>
      <c r="AH148" s="21">
        <f>SUM(AH149:AH154)</f>
        <v>30525599</v>
      </c>
      <c r="AI148" s="80">
        <f>AH148-AG148</f>
        <v>1281599</v>
      </c>
      <c r="AJ148" s="21">
        <f>SUM(AJ149:AJ153)</f>
        <v>16545929</v>
      </c>
      <c r="AK148" s="21">
        <f>SUM(AK149:AK154)</f>
        <v>16895929</v>
      </c>
      <c r="AL148" s="80">
        <f>AK148-AJ148</f>
        <v>350000</v>
      </c>
      <c r="AM148" s="14">
        <f>SUM(AM149:AM153)</f>
        <v>40591000</v>
      </c>
      <c r="AN148" s="14">
        <f>SUM(AN149:AN154)</f>
        <v>42090517</v>
      </c>
      <c r="AO148" s="87">
        <f>AN148-AM148</f>
        <v>1499517</v>
      </c>
      <c r="AP148" s="21">
        <f>SUM(AP149:AP153)</f>
        <v>36239084</v>
      </c>
      <c r="AQ148" s="21">
        <f>SUM(AQ149:AQ154)</f>
        <v>36812966</v>
      </c>
      <c r="AR148" s="78">
        <f>AQ148-AP148</f>
        <v>573882</v>
      </c>
      <c r="AS148" s="14">
        <f>SUM(AS149:AS153)</f>
        <v>28538601</v>
      </c>
      <c r="AT148" s="14">
        <f>SUM(AT149:AT154)</f>
        <v>28898551</v>
      </c>
      <c r="AU148" s="87">
        <f>AT148-AS148</f>
        <v>359950</v>
      </c>
      <c r="AV148" s="21">
        <f>SUM(AV149:AV152)</f>
        <v>21367000</v>
      </c>
      <c r="AW148" s="21">
        <f>SUM(AW149:AW154)</f>
        <v>21397000</v>
      </c>
      <c r="AX148" s="71">
        <f>AW148-AV148</f>
        <v>30000</v>
      </c>
      <c r="AY148" s="21">
        <f>SUM(AY149:AY152)</f>
        <v>29624000</v>
      </c>
      <c r="AZ148" s="21">
        <f>SUM(AZ149:AZ154)</f>
        <v>30106819</v>
      </c>
      <c r="BA148" s="80">
        <f>AZ148-AY148</f>
        <v>482819</v>
      </c>
      <c r="BB148" s="14">
        <f>SUM(BB149:BB152)</f>
        <v>16824000</v>
      </c>
      <c r="BC148" s="14">
        <f>SUM(BC149:BC154)</f>
        <v>18304973</v>
      </c>
      <c r="BD148" s="80">
        <f>BC148-BB148</f>
        <v>1480973</v>
      </c>
      <c r="BE148" s="21">
        <f>SUM(BE149:BE153)</f>
        <v>31469478</v>
      </c>
      <c r="BF148" s="21">
        <f>SUM(BF149:BF154)</f>
        <v>32069424</v>
      </c>
      <c r="BG148" s="80">
        <f>BF148-BE148</f>
        <v>599946</v>
      </c>
      <c r="BH148" s="21">
        <f>SUM(BH149:BH153)</f>
        <v>6960893</v>
      </c>
      <c r="BI148" s="21">
        <f>SUM(BI149:BI154)</f>
        <v>8235782</v>
      </c>
      <c r="BJ148" s="82">
        <f>BI148-BH148</f>
        <v>1274889</v>
      </c>
      <c r="BK148" s="21">
        <f>SUM(BK149:BK153)</f>
        <v>32480746</v>
      </c>
      <c r="BL148" s="21">
        <f>SUM(BL149:BL154)</f>
        <v>32870143</v>
      </c>
      <c r="BM148" s="80">
        <f>BL148-BK148</f>
        <v>389397</v>
      </c>
      <c r="BN148" s="14">
        <f>SUM(BN149:BN1454)</f>
        <v>5629882</v>
      </c>
      <c r="BO148" s="14">
        <f>SUM(BO149:BO154)</f>
        <v>8904517</v>
      </c>
      <c r="BP148" s="78">
        <f>BO148-BN148</f>
        <v>3274635</v>
      </c>
      <c r="BQ148"/>
    </row>
    <row r="149" spans="1:69" s="98" customFormat="1" ht="31.5" customHeight="1">
      <c r="A149" s="3"/>
      <c r="B149" s="9" t="s">
        <v>100</v>
      </c>
      <c r="C149" s="13">
        <v>482023000</v>
      </c>
      <c r="D149" s="13"/>
      <c r="E149" s="13">
        <v>482023000</v>
      </c>
      <c r="F149" s="13"/>
      <c r="G149" s="68">
        <f t="shared" si="85"/>
        <v>0</v>
      </c>
      <c r="H149" s="68"/>
      <c r="I149" s="15"/>
      <c r="J149" s="15"/>
      <c r="K149" s="67">
        <f aca="true" t="shared" si="86" ref="K149:K155">J149-I149</f>
        <v>0</v>
      </c>
      <c r="L149" s="15"/>
      <c r="M149" s="15"/>
      <c r="N149" s="68">
        <f>M149-L149</f>
        <v>0</v>
      </c>
      <c r="O149" s="15"/>
      <c r="P149" s="15"/>
      <c r="Q149" s="102">
        <f aca="true" t="shared" si="87" ref="Q149:Q155">P149-O149</f>
        <v>0</v>
      </c>
      <c r="R149" s="25">
        <v>27926000</v>
      </c>
      <c r="S149" s="25">
        <v>27926000</v>
      </c>
      <c r="T149" s="84">
        <f aca="true" t="shared" si="88" ref="T149:T155">S149-R149</f>
        <v>0</v>
      </c>
      <c r="U149" s="15">
        <v>42474000</v>
      </c>
      <c r="V149" s="15">
        <v>42474000</v>
      </c>
      <c r="W149" s="84">
        <f aca="true" t="shared" si="89" ref="W149:W155">V149-U149</f>
        <v>0</v>
      </c>
      <c r="X149" s="15">
        <v>44815000</v>
      </c>
      <c r="Y149" s="15">
        <v>44815000</v>
      </c>
      <c r="Z149" s="67">
        <f aca="true" t="shared" si="90" ref="Z149:Z155">Y149-X149</f>
        <v>0</v>
      </c>
      <c r="AA149" s="15">
        <v>84029000</v>
      </c>
      <c r="AB149" s="15">
        <v>84029000</v>
      </c>
      <c r="AC149" s="84">
        <f aca="true" t="shared" si="91" ref="AC149:AC155">AB149-AA149</f>
        <v>0</v>
      </c>
      <c r="AD149" s="15">
        <v>19411000</v>
      </c>
      <c r="AE149" s="15">
        <v>19411000</v>
      </c>
      <c r="AF149" s="84">
        <f aca="true" t="shared" si="92" ref="AF149:AF155">AE149-AD149</f>
        <v>0</v>
      </c>
      <c r="AG149" s="15">
        <v>28001000</v>
      </c>
      <c r="AH149" s="15">
        <v>28001000</v>
      </c>
      <c r="AI149" s="81">
        <f aca="true" t="shared" si="93" ref="AI149:AI155">AH149-AG149</f>
        <v>0</v>
      </c>
      <c r="AJ149" s="15">
        <v>12589000</v>
      </c>
      <c r="AK149" s="15">
        <v>12589000</v>
      </c>
      <c r="AL149" s="81">
        <f aca="true" t="shared" si="94" ref="AL149:AL155">AK149-AJ149</f>
        <v>0</v>
      </c>
      <c r="AM149" s="15">
        <v>32816000</v>
      </c>
      <c r="AN149" s="15">
        <v>32816000</v>
      </c>
      <c r="AO149" s="84">
        <f aca="true" t="shared" si="95" ref="AO149:AO155">AN149-AM149</f>
        <v>0</v>
      </c>
      <c r="AP149" s="15">
        <v>28752000</v>
      </c>
      <c r="AQ149" s="15">
        <v>28752000</v>
      </c>
      <c r="AR149" s="67">
        <f aca="true" t="shared" si="96" ref="AR149:AR155">AQ149-AP149</f>
        <v>0</v>
      </c>
      <c r="AS149" s="15">
        <v>25472000</v>
      </c>
      <c r="AT149" s="15">
        <v>25472000</v>
      </c>
      <c r="AU149" s="84">
        <f aca="true" t="shared" si="97" ref="AU149:AU155">AT149-AS149</f>
        <v>0</v>
      </c>
      <c r="AV149" s="15">
        <v>21367000</v>
      </c>
      <c r="AW149" s="15">
        <v>21367000</v>
      </c>
      <c r="AX149" s="68">
        <f aca="true" t="shared" si="98" ref="AX149:AX155">AW149-AV149</f>
        <v>0</v>
      </c>
      <c r="AY149" s="15">
        <v>29624000</v>
      </c>
      <c r="AZ149" s="15">
        <v>29624000</v>
      </c>
      <c r="BA149" s="81">
        <f aca="true" t="shared" si="99" ref="BA149:BA154">AZ149-AY149</f>
        <v>0</v>
      </c>
      <c r="BB149" s="15">
        <v>16824000</v>
      </c>
      <c r="BC149" s="15">
        <v>16824000</v>
      </c>
      <c r="BD149" s="81">
        <f aca="true" t="shared" si="100" ref="BD149:BD155">BC149-BB149</f>
        <v>0</v>
      </c>
      <c r="BE149" s="15">
        <v>30167000</v>
      </c>
      <c r="BF149" s="15">
        <v>30167000</v>
      </c>
      <c r="BG149" s="81">
        <f aca="true" t="shared" si="101" ref="BG149:BG155">BF149-BE149</f>
        <v>0</v>
      </c>
      <c r="BH149" s="15">
        <v>5688000</v>
      </c>
      <c r="BI149" s="15">
        <v>5688000</v>
      </c>
      <c r="BJ149" s="83">
        <f aca="true" t="shared" si="102" ref="BJ149:BJ155">BI149-BH149</f>
        <v>0</v>
      </c>
      <c r="BK149" s="15">
        <v>32068000</v>
      </c>
      <c r="BL149" s="15">
        <v>32068000</v>
      </c>
      <c r="BM149" s="81">
        <f aca="true" t="shared" si="103" ref="BM149:BM155">BL149-BK149</f>
        <v>0</v>
      </c>
      <c r="BN149" s="15"/>
      <c r="BO149" s="15"/>
      <c r="BP149" s="67">
        <f aca="true" t="shared" si="104" ref="BP149:BP155">BO149-BN149</f>
        <v>0</v>
      </c>
      <c r="BQ149" s="101"/>
    </row>
    <row r="150" spans="1:69" s="98" customFormat="1" ht="31.5" customHeight="1">
      <c r="A150" s="3"/>
      <c r="B150" s="9" t="s">
        <v>101</v>
      </c>
      <c r="C150" s="15">
        <v>142862504</v>
      </c>
      <c r="D150" s="15">
        <v>142862504</v>
      </c>
      <c r="E150" s="15">
        <v>142862504</v>
      </c>
      <c r="F150" s="15">
        <v>142862504</v>
      </c>
      <c r="G150" s="68">
        <f t="shared" si="85"/>
        <v>0</v>
      </c>
      <c r="H150" s="68"/>
      <c r="I150" s="15"/>
      <c r="J150" s="15"/>
      <c r="K150" s="67">
        <f t="shared" si="86"/>
        <v>0</v>
      </c>
      <c r="L150" s="15"/>
      <c r="M150" s="15"/>
      <c r="N150" s="68">
        <f aca="true" t="shared" si="105" ref="N150:N155">M150-L150</f>
        <v>0</v>
      </c>
      <c r="O150" s="15"/>
      <c r="P150" s="15"/>
      <c r="Q150" s="79">
        <f t="shared" si="87"/>
        <v>0</v>
      </c>
      <c r="R150" s="15"/>
      <c r="S150" s="15"/>
      <c r="T150" s="84">
        <f t="shared" si="88"/>
        <v>0</v>
      </c>
      <c r="U150" s="25"/>
      <c r="V150" s="15"/>
      <c r="W150" s="84">
        <f t="shared" si="89"/>
        <v>0</v>
      </c>
      <c r="X150" s="15"/>
      <c r="Y150" s="15"/>
      <c r="Z150" s="67">
        <f t="shared" si="90"/>
        <v>0</v>
      </c>
      <c r="AA150" s="15"/>
      <c r="AB150" s="15"/>
      <c r="AC150" s="84">
        <f t="shared" si="91"/>
        <v>0</v>
      </c>
      <c r="AD150" s="15"/>
      <c r="AE150" s="15"/>
      <c r="AF150" s="84">
        <f t="shared" si="92"/>
        <v>0</v>
      </c>
      <c r="AG150" s="15"/>
      <c r="AH150" s="15"/>
      <c r="AI150" s="81">
        <f t="shared" si="93"/>
        <v>0</v>
      </c>
      <c r="AJ150" s="15"/>
      <c r="AK150" s="15"/>
      <c r="AL150" s="81">
        <f t="shared" si="94"/>
        <v>0</v>
      </c>
      <c r="AM150" s="15"/>
      <c r="AN150" s="15"/>
      <c r="AO150" s="84">
        <f t="shared" si="95"/>
        <v>0</v>
      </c>
      <c r="AP150" s="15"/>
      <c r="AQ150" s="15"/>
      <c r="AR150" s="67">
        <f t="shared" si="96"/>
        <v>0</v>
      </c>
      <c r="AS150" s="15"/>
      <c r="AT150" s="15"/>
      <c r="AU150" s="84">
        <f t="shared" si="97"/>
        <v>0</v>
      </c>
      <c r="AV150" s="15"/>
      <c r="AW150" s="15"/>
      <c r="AX150" s="68">
        <f t="shared" si="98"/>
        <v>0</v>
      </c>
      <c r="AY150" s="15"/>
      <c r="AZ150" s="15"/>
      <c r="BA150" s="81">
        <f t="shared" si="99"/>
        <v>0</v>
      </c>
      <c r="BB150" s="15"/>
      <c r="BC150" s="15"/>
      <c r="BD150" s="81">
        <f t="shared" si="100"/>
        <v>0</v>
      </c>
      <c r="BE150" s="15"/>
      <c r="BF150" s="15"/>
      <c r="BG150" s="81">
        <f t="shared" si="101"/>
        <v>0</v>
      </c>
      <c r="BH150" s="99"/>
      <c r="BI150" s="99"/>
      <c r="BJ150" s="83">
        <f t="shared" si="102"/>
        <v>0</v>
      </c>
      <c r="BK150" s="15"/>
      <c r="BL150" s="15"/>
      <c r="BM150" s="81">
        <f t="shared" si="103"/>
        <v>0</v>
      </c>
      <c r="BN150" s="15"/>
      <c r="BO150" s="15"/>
      <c r="BP150" s="67">
        <f t="shared" si="104"/>
        <v>0</v>
      </c>
      <c r="BQ150" s="101"/>
    </row>
    <row r="151" spans="1:69" s="98" customFormat="1" ht="31.5" customHeight="1">
      <c r="A151" s="3"/>
      <c r="B151" s="9" t="s">
        <v>129</v>
      </c>
      <c r="C151" s="15">
        <v>10000000</v>
      </c>
      <c r="D151" s="15">
        <v>10000000</v>
      </c>
      <c r="E151" s="15">
        <v>10000000</v>
      </c>
      <c r="F151" s="15">
        <v>10000000</v>
      </c>
      <c r="G151" s="68">
        <f t="shared" si="85"/>
        <v>0</v>
      </c>
      <c r="H151" s="68"/>
      <c r="I151" s="15"/>
      <c r="J151" s="15"/>
      <c r="K151" s="67">
        <f t="shared" si="86"/>
        <v>0</v>
      </c>
      <c r="L151" s="15"/>
      <c r="M151" s="15"/>
      <c r="N151" s="68">
        <f t="shared" si="105"/>
        <v>0</v>
      </c>
      <c r="O151" s="15"/>
      <c r="P151" s="15"/>
      <c r="Q151" s="79">
        <f t="shared" si="87"/>
        <v>0</v>
      </c>
      <c r="R151" s="15"/>
      <c r="S151" s="15"/>
      <c r="T151" s="84">
        <f t="shared" si="88"/>
        <v>0</v>
      </c>
      <c r="U151" s="25"/>
      <c r="V151" s="15"/>
      <c r="W151" s="84">
        <f t="shared" si="89"/>
        <v>0</v>
      </c>
      <c r="X151" s="15"/>
      <c r="Y151" s="15"/>
      <c r="Z151" s="67">
        <f t="shared" si="90"/>
        <v>0</v>
      </c>
      <c r="AA151" s="15"/>
      <c r="AB151" s="15"/>
      <c r="AC151" s="84">
        <f t="shared" si="91"/>
        <v>0</v>
      </c>
      <c r="AD151" s="15"/>
      <c r="AE151" s="15"/>
      <c r="AF151" s="84">
        <f t="shared" si="92"/>
        <v>0</v>
      </c>
      <c r="AG151" s="15"/>
      <c r="AH151" s="15"/>
      <c r="AI151" s="81">
        <f t="shared" si="93"/>
        <v>0</v>
      </c>
      <c r="AJ151" s="15"/>
      <c r="AK151" s="15"/>
      <c r="AL151" s="81">
        <f t="shared" si="94"/>
        <v>0</v>
      </c>
      <c r="AM151" s="15"/>
      <c r="AN151" s="15"/>
      <c r="AO151" s="84">
        <f t="shared" si="95"/>
        <v>0</v>
      </c>
      <c r="AP151" s="15"/>
      <c r="AQ151" s="15"/>
      <c r="AR151" s="67">
        <f t="shared" si="96"/>
        <v>0</v>
      </c>
      <c r="AS151" s="15"/>
      <c r="AT151" s="15"/>
      <c r="AU151" s="84">
        <f t="shared" si="97"/>
        <v>0</v>
      </c>
      <c r="AV151" s="15"/>
      <c r="AW151" s="15"/>
      <c r="AX151" s="68">
        <f t="shared" si="98"/>
        <v>0</v>
      </c>
      <c r="AY151" s="15"/>
      <c r="AZ151" s="15"/>
      <c r="BA151" s="81">
        <f t="shared" si="99"/>
        <v>0</v>
      </c>
      <c r="BB151" s="15"/>
      <c r="BC151" s="15"/>
      <c r="BD151" s="81">
        <f t="shared" si="100"/>
        <v>0</v>
      </c>
      <c r="BE151" s="15"/>
      <c r="BF151" s="15"/>
      <c r="BG151" s="81">
        <f t="shared" si="101"/>
        <v>0</v>
      </c>
      <c r="BH151" s="99"/>
      <c r="BI151" s="99"/>
      <c r="BJ151" s="83">
        <f t="shared" si="102"/>
        <v>0</v>
      </c>
      <c r="BK151" s="15"/>
      <c r="BL151" s="15"/>
      <c r="BM151" s="81">
        <f t="shared" si="103"/>
        <v>0</v>
      </c>
      <c r="BN151" s="15"/>
      <c r="BO151" s="15"/>
      <c r="BP151" s="67">
        <f t="shared" si="104"/>
        <v>0</v>
      </c>
      <c r="BQ151" s="101"/>
    </row>
    <row r="152" spans="1:69" s="98" customFormat="1" ht="31.5" customHeight="1">
      <c r="A152" s="3"/>
      <c r="B152" s="9" t="s">
        <v>130</v>
      </c>
      <c r="C152" s="15">
        <v>527835</v>
      </c>
      <c r="D152" s="62"/>
      <c r="E152" s="15">
        <v>527835</v>
      </c>
      <c r="F152" s="62"/>
      <c r="G152" s="68">
        <f t="shared" si="85"/>
        <v>0</v>
      </c>
      <c r="H152" s="68"/>
      <c r="I152" s="15">
        <v>527835</v>
      </c>
      <c r="J152" s="15">
        <v>527835</v>
      </c>
      <c r="K152" s="67">
        <f t="shared" si="86"/>
        <v>0</v>
      </c>
      <c r="L152" s="15"/>
      <c r="M152" s="15"/>
      <c r="N152" s="68">
        <f t="shared" si="105"/>
        <v>0</v>
      </c>
      <c r="O152" s="15"/>
      <c r="P152" s="15"/>
      <c r="Q152" s="79">
        <f t="shared" si="87"/>
        <v>0</v>
      </c>
      <c r="R152" s="15"/>
      <c r="S152" s="15"/>
      <c r="T152" s="84">
        <f t="shared" si="88"/>
        <v>0</v>
      </c>
      <c r="U152" s="25"/>
      <c r="V152" s="15"/>
      <c r="W152" s="84">
        <f t="shared" si="89"/>
        <v>0</v>
      </c>
      <c r="X152" s="15"/>
      <c r="Y152" s="15"/>
      <c r="Z152" s="67">
        <f t="shared" si="90"/>
        <v>0</v>
      </c>
      <c r="AA152" s="15"/>
      <c r="AB152" s="15"/>
      <c r="AC152" s="84">
        <f t="shared" si="91"/>
        <v>0</v>
      </c>
      <c r="AD152" s="15"/>
      <c r="AE152" s="15"/>
      <c r="AF152" s="84">
        <f t="shared" si="92"/>
        <v>0</v>
      </c>
      <c r="AG152" s="15"/>
      <c r="AH152" s="15"/>
      <c r="AI152" s="81">
        <f t="shared" si="93"/>
        <v>0</v>
      </c>
      <c r="AJ152" s="15"/>
      <c r="AK152" s="15"/>
      <c r="AL152" s="81">
        <f t="shared" si="94"/>
        <v>0</v>
      </c>
      <c r="AM152" s="15"/>
      <c r="AN152" s="15"/>
      <c r="AO152" s="84">
        <f t="shared" si="95"/>
        <v>0</v>
      </c>
      <c r="AP152" s="15"/>
      <c r="AQ152" s="15"/>
      <c r="AR152" s="67">
        <f t="shared" si="96"/>
        <v>0</v>
      </c>
      <c r="AS152" s="15"/>
      <c r="AT152" s="15"/>
      <c r="AU152" s="84">
        <f t="shared" si="97"/>
        <v>0</v>
      </c>
      <c r="AV152" s="15"/>
      <c r="AW152" s="15"/>
      <c r="AX152" s="68">
        <f t="shared" si="98"/>
        <v>0</v>
      </c>
      <c r="AY152" s="15"/>
      <c r="AZ152" s="15"/>
      <c r="BA152" s="81">
        <f t="shared" si="99"/>
        <v>0</v>
      </c>
      <c r="BB152" s="15"/>
      <c r="BC152" s="15"/>
      <c r="BD152" s="81">
        <f t="shared" si="100"/>
        <v>0</v>
      </c>
      <c r="BE152" s="15"/>
      <c r="BF152" s="15"/>
      <c r="BG152" s="81">
        <f t="shared" si="101"/>
        <v>0</v>
      </c>
      <c r="BH152" s="99"/>
      <c r="BI152" s="99"/>
      <c r="BJ152" s="83">
        <f t="shared" si="102"/>
        <v>0</v>
      </c>
      <c r="BK152" s="15"/>
      <c r="BL152" s="15"/>
      <c r="BM152" s="81">
        <f t="shared" si="103"/>
        <v>0</v>
      </c>
      <c r="BN152" s="15"/>
      <c r="BO152" s="15"/>
      <c r="BP152" s="67">
        <f t="shared" si="104"/>
        <v>0</v>
      </c>
      <c r="BQ152" s="101"/>
    </row>
    <row r="153" spans="1:69" s="98" customFormat="1" ht="45.75" customHeight="1">
      <c r="A153" s="3"/>
      <c r="B153" s="9" t="s">
        <v>137</v>
      </c>
      <c r="C153" s="15">
        <v>55791510</v>
      </c>
      <c r="D153" s="62"/>
      <c r="E153" s="15">
        <v>55791510</v>
      </c>
      <c r="F153" s="62"/>
      <c r="G153" s="68">
        <f t="shared" si="85"/>
        <v>0</v>
      </c>
      <c r="H153" s="68"/>
      <c r="I153" s="15"/>
      <c r="J153" s="15"/>
      <c r="K153" s="67">
        <f t="shared" si="86"/>
        <v>0</v>
      </c>
      <c r="L153" s="15"/>
      <c r="M153" s="15"/>
      <c r="N153" s="68">
        <f t="shared" si="105"/>
        <v>0</v>
      </c>
      <c r="O153" s="15">
        <v>7549702</v>
      </c>
      <c r="P153" s="15">
        <v>7549702</v>
      </c>
      <c r="Q153" s="159">
        <f t="shared" si="87"/>
        <v>0</v>
      </c>
      <c r="R153" s="15">
        <v>5114054</v>
      </c>
      <c r="S153" s="15">
        <v>5114054</v>
      </c>
      <c r="T153" s="84">
        <f t="shared" si="88"/>
        <v>0</v>
      </c>
      <c r="U153" s="25"/>
      <c r="V153" s="15"/>
      <c r="W153" s="84">
        <f t="shared" si="89"/>
        <v>0</v>
      </c>
      <c r="X153" s="15">
        <v>3797345</v>
      </c>
      <c r="Y153" s="15">
        <v>3797345</v>
      </c>
      <c r="Z153" s="67">
        <f t="shared" si="90"/>
        <v>0</v>
      </c>
      <c r="AA153" s="15">
        <v>2065740</v>
      </c>
      <c r="AB153" s="15">
        <v>2065740</v>
      </c>
      <c r="AC153" s="84">
        <f t="shared" si="91"/>
        <v>0</v>
      </c>
      <c r="AD153" s="15">
        <v>5118056</v>
      </c>
      <c r="AE153" s="15">
        <v>5118056</v>
      </c>
      <c r="AF153" s="84">
        <f t="shared" si="92"/>
        <v>0</v>
      </c>
      <c r="AG153" s="15">
        <v>1243000</v>
      </c>
      <c r="AH153" s="15">
        <v>1243000</v>
      </c>
      <c r="AI153" s="81">
        <f t="shared" si="93"/>
        <v>0</v>
      </c>
      <c r="AJ153" s="15">
        <v>3956929</v>
      </c>
      <c r="AK153" s="15">
        <v>3956929</v>
      </c>
      <c r="AL153" s="81">
        <f t="shared" si="94"/>
        <v>0</v>
      </c>
      <c r="AM153" s="15">
        <v>7775000</v>
      </c>
      <c r="AN153" s="15">
        <v>7775000</v>
      </c>
      <c r="AO153" s="84">
        <f t="shared" si="95"/>
        <v>0</v>
      </c>
      <c r="AP153" s="15">
        <v>7487084</v>
      </c>
      <c r="AQ153" s="15">
        <v>7487084</v>
      </c>
      <c r="AR153" s="67">
        <f t="shared" si="96"/>
        <v>0</v>
      </c>
      <c r="AS153" s="15">
        <v>3066601</v>
      </c>
      <c r="AT153" s="15">
        <v>3066601</v>
      </c>
      <c r="AU153" s="84">
        <f t="shared" si="97"/>
        <v>0</v>
      </c>
      <c r="AV153" s="15"/>
      <c r="AW153" s="15"/>
      <c r="AX153" s="68">
        <f t="shared" si="98"/>
        <v>0</v>
      </c>
      <c r="AY153" s="15"/>
      <c r="AZ153" s="15"/>
      <c r="BA153" s="81">
        <f t="shared" si="99"/>
        <v>0</v>
      </c>
      <c r="BB153" s="15"/>
      <c r="BC153" s="15"/>
      <c r="BD153" s="81">
        <f t="shared" si="100"/>
        <v>0</v>
      </c>
      <c r="BE153" s="15">
        <v>1302478</v>
      </c>
      <c r="BF153" s="15">
        <v>1302478</v>
      </c>
      <c r="BG153" s="81">
        <f t="shared" si="101"/>
        <v>0</v>
      </c>
      <c r="BH153" s="28">
        <v>1272893</v>
      </c>
      <c r="BI153" s="28">
        <v>1272893</v>
      </c>
      <c r="BJ153" s="83">
        <f t="shared" si="102"/>
        <v>0</v>
      </c>
      <c r="BK153" s="15">
        <v>412746</v>
      </c>
      <c r="BL153" s="15">
        <v>412746</v>
      </c>
      <c r="BM153" s="81">
        <f t="shared" si="103"/>
        <v>0</v>
      </c>
      <c r="BN153" s="15">
        <v>5629882</v>
      </c>
      <c r="BO153" s="15">
        <v>5629882</v>
      </c>
      <c r="BP153" s="67">
        <f t="shared" si="104"/>
        <v>0</v>
      </c>
      <c r="BQ153" s="101"/>
    </row>
    <row r="154" spans="1:69" s="98" customFormat="1" ht="33" customHeight="1">
      <c r="A154" s="3"/>
      <c r="B154" s="9" t="s">
        <v>153</v>
      </c>
      <c r="C154" s="15"/>
      <c r="D154" s="62"/>
      <c r="E154" s="15">
        <v>46445673</v>
      </c>
      <c r="F154" s="62"/>
      <c r="G154" s="68">
        <f t="shared" si="85"/>
        <v>46445673</v>
      </c>
      <c r="H154" s="68"/>
      <c r="I154" s="15"/>
      <c r="J154" s="15">
        <v>14816746</v>
      </c>
      <c r="K154" s="67">
        <f t="shared" si="86"/>
        <v>14816746</v>
      </c>
      <c r="L154" s="15"/>
      <c r="M154" s="15">
        <v>9905598</v>
      </c>
      <c r="N154" s="68">
        <f t="shared" si="105"/>
        <v>9905598</v>
      </c>
      <c r="O154" s="15"/>
      <c r="P154" s="15">
        <v>921156</v>
      </c>
      <c r="Q154" s="159">
        <f t="shared" si="87"/>
        <v>921156</v>
      </c>
      <c r="R154" s="15"/>
      <c r="S154" s="15">
        <v>305450</v>
      </c>
      <c r="T154" s="84">
        <f t="shared" si="88"/>
        <v>305450</v>
      </c>
      <c r="U154" s="25"/>
      <c r="V154" s="15">
        <v>2573732</v>
      </c>
      <c r="W154" s="84">
        <f t="shared" si="89"/>
        <v>2573732</v>
      </c>
      <c r="X154" s="15"/>
      <c r="Y154" s="15">
        <v>1653874</v>
      </c>
      <c r="Z154" s="67">
        <f t="shared" si="90"/>
        <v>1653874</v>
      </c>
      <c r="AA154" s="15"/>
      <c r="AB154" s="15">
        <v>4501520</v>
      </c>
      <c r="AC154" s="84">
        <f t="shared" si="91"/>
        <v>4501520</v>
      </c>
      <c r="AD154" s="15"/>
      <c r="AE154" s="15">
        <v>169990</v>
      </c>
      <c r="AF154" s="84">
        <f t="shared" si="92"/>
        <v>169990</v>
      </c>
      <c r="AG154" s="15"/>
      <c r="AH154" s="15">
        <v>1281599</v>
      </c>
      <c r="AI154" s="81">
        <f t="shared" si="93"/>
        <v>1281599</v>
      </c>
      <c r="AJ154" s="15"/>
      <c r="AK154" s="15">
        <v>350000</v>
      </c>
      <c r="AL154" s="81">
        <f t="shared" si="94"/>
        <v>350000</v>
      </c>
      <c r="AM154" s="15"/>
      <c r="AN154" s="15">
        <v>1499517</v>
      </c>
      <c r="AO154" s="84">
        <f t="shared" si="95"/>
        <v>1499517</v>
      </c>
      <c r="AP154" s="15"/>
      <c r="AQ154" s="15">
        <v>573882</v>
      </c>
      <c r="AR154" s="67">
        <f t="shared" si="96"/>
        <v>573882</v>
      </c>
      <c r="AS154" s="15"/>
      <c r="AT154" s="15">
        <v>359950</v>
      </c>
      <c r="AU154" s="84">
        <f t="shared" si="97"/>
        <v>359950</v>
      </c>
      <c r="AV154" s="15"/>
      <c r="AW154" s="15">
        <v>30000</v>
      </c>
      <c r="AX154" s="68">
        <f t="shared" si="98"/>
        <v>30000</v>
      </c>
      <c r="AY154" s="15"/>
      <c r="AZ154" s="15">
        <v>482819</v>
      </c>
      <c r="BA154" s="81">
        <f t="shared" si="99"/>
        <v>482819</v>
      </c>
      <c r="BB154" s="15"/>
      <c r="BC154" s="15">
        <v>1480973</v>
      </c>
      <c r="BD154" s="81">
        <f t="shared" si="100"/>
        <v>1480973</v>
      </c>
      <c r="BE154" s="15"/>
      <c r="BF154" s="15">
        <v>599946</v>
      </c>
      <c r="BG154" s="81">
        <f t="shared" si="101"/>
        <v>599946</v>
      </c>
      <c r="BH154" s="28"/>
      <c r="BI154" s="28">
        <v>1274889</v>
      </c>
      <c r="BJ154" s="83">
        <f t="shared" si="102"/>
        <v>1274889</v>
      </c>
      <c r="BK154" s="15"/>
      <c r="BL154" s="15">
        <v>389397</v>
      </c>
      <c r="BM154" s="81">
        <f t="shared" si="103"/>
        <v>389397</v>
      </c>
      <c r="BN154" s="15"/>
      <c r="BO154" s="15">
        <v>3274635</v>
      </c>
      <c r="BP154" s="67">
        <f t="shared" si="104"/>
        <v>3274635</v>
      </c>
      <c r="BQ154" s="101"/>
    </row>
    <row r="155" spans="1:69" s="5" customFormat="1" ht="15.75">
      <c r="A155" s="3"/>
      <c r="B155" s="9"/>
      <c r="C155" s="15"/>
      <c r="D155" s="103"/>
      <c r="E155" s="104"/>
      <c r="F155" s="62"/>
      <c r="G155" s="68">
        <f t="shared" si="85"/>
        <v>0</v>
      </c>
      <c r="H155" s="68"/>
      <c r="I155" s="15"/>
      <c r="J155" s="15"/>
      <c r="K155" s="67">
        <f t="shared" si="86"/>
        <v>0</v>
      </c>
      <c r="L155" s="15"/>
      <c r="M155" s="15"/>
      <c r="N155" s="68">
        <f t="shared" si="105"/>
        <v>0</v>
      </c>
      <c r="O155" s="15"/>
      <c r="P155" s="15"/>
      <c r="Q155" s="79">
        <f t="shared" si="87"/>
        <v>0</v>
      </c>
      <c r="R155" s="25"/>
      <c r="S155" s="15"/>
      <c r="T155" s="84">
        <f t="shared" si="88"/>
        <v>0</v>
      </c>
      <c r="U155" s="25"/>
      <c r="V155" s="15"/>
      <c r="W155" s="84">
        <f t="shared" si="89"/>
        <v>0</v>
      </c>
      <c r="X155" s="15"/>
      <c r="Y155" s="15"/>
      <c r="Z155" s="67">
        <f t="shared" si="90"/>
        <v>0</v>
      </c>
      <c r="AA155" s="15"/>
      <c r="AB155" s="15"/>
      <c r="AC155" s="84">
        <f t="shared" si="91"/>
        <v>0</v>
      </c>
      <c r="AD155" s="15"/>
      <c r="AE155" s="15"/>
      <c r="AF155" s="84">
        <f t="shared" si="92"/>
        <v>0</v>
      </c>
      <c r="AG155" s="15"/>
      <c r="AH155" s="15"/>
      <c r="AI155" s="81">
        <f t="shared" si="93"/>
        <v>0</v>
      </c>
      <c r="AJ155" s="15"/>
      <c r="AK155" s="15"/>
      <c r="AL155" s="81">
        <f t="shared" si="94"/>
        <v>0</v>
      </c>
      <c r="AM155" s="15"/>
      <c r="AN155" s="15"/>
      <c r="AO155" s="84">
        <f t="shared" si="95"/>
        <v>0</v>
      </c>
      <c r="AP155" s="15"/>
      <c r="AQ155" s="15"/>
      <c r="AR155" s="67">
        <f t="shared" si="96"/>
        <v>0</v>
      </c>
      <c r="AS155" s="15"/>
      <c r="AT155" s="15"/>
      <c r="AU155" s="84">
        <f t="shared" si="97"/>
        <v>0</v>
      </c>
      <c r="AV155" s="15"/>
      <c r="AW155" s="15"/>
      <c r="AX155" s="68">
        <f t="shared" si="98"/>
        <v>0</v>
      </c>
      <c r="AY155" s="15"/>
      <c r="AZ155" s="15"/>
      <c r="BA155" s="15"/>
      <c r="BB155" s="15"/>
      <c r="BC155" s="15"/>
      <c r="BD155" s="81">
        <f t="shared" si="100"/>
        <v>0</v>
      </c>
      <c r="BE155" s="15"/>
      <c r="BF155" s="15"/>
      <c r="BG155" s="81">
        <f t="shared" si="101"/>
        <v>0</v>
      </c>
      <c r="BH155" s="27"/>
      <c r="BI155" s="27"/>
      <c r="BJ155" s="83">
        <f t="shared" si="102"/>
        <v>0</v>
      </c>
      <c r="BK155" s="15"/>
      <c r="BL155" s="15"/>
      <c r="BM155" s="81">
        <f t="shared" si="103"/>
        <v>0</v>
      </c>
      <c r="BN155" s="15"/>
      <c r="BO155" s="15"/>
      <c r="BP155" s="67">
        <f t="shared" si="104"/>
        <v>0</v>
      </c>
      <c r="BQ155"/>
    </row>
    <row r="156" ht="0.75" customHeight="1"/>
  </sheetData>
  <sheetProtection/>
  <mergeCells count="24">
    <mergeCell ref="A4:A5"/>
    <mergeCell ref="B4:B5"/>
    <mergeCell ref="C4:E4"/>
    <mergeCell ref="I4:K4"/>
    <mergeCell ref="L4:N4"/>
    <mergeCell ref="C2:X2"/>
    <mergeCell ref="BB4:BD4"/>
    <mergeCell ref="BE4:BG4"/>
    <mergeCell ref="BH4:BJ4"/>
    <mergeCell ref="BK4:BM4"/>
    <mergeCell ref="O4:Q4"/>
    <mergeCell ref="AJ4:AL4"/>
    <mergeCell ref="AM4:AO4"/>
    <mergeCell ref="AP4:AR4"/>
    <mergeCell ref="AS4:AU4"/>
    <mergeCell ref="AV4:AX4"/>
    <mergeCell ref="BN4:BP4"/>
    <mergeCell ref="AY4:BA4"/>
    <mergeCell ref="R4:T4"/>
    <mergeCell ref="U4:W4"/>
    <mergeCell ref="X4:Z4"/>
    <mergeCell ref="AA4:AC4"/>
    <mergeCell ref="AD4:AF4"/>
    <mergeCell ref="AG4:A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2017-09-08T10:12:35Z</dcterms:modified>
  <cp:category/>
  <cp:version/>
  <cp:contentType/>
  <cp:contentStatus/>
</cp:coreProperties>
</file>