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56" yWindow="516" windowWidth="23388" windowHeight="11940"/>
  </bookViews>
  <sheets>
    <sheet name="Лист1" sheetId="1" r:id="rId1"/>
  </sheets>
  <definedNames>
    <definedName name="_xlnm._FilterDatabase" localSheetId="0" hidden="1">Лист1!#REF!</definedName>
    <definedName name="Z_02A9F0FE_86B9_4ADA_AE08_2BE8DB6647BB_.wvu.FilterData" localSheetId="0" hidden="1">Лист1!$A$8:$M$58</definedName>
    <definedName name="Z_043EF814_99A3_49EA_9D7E_51C943463EA5_.wvu.FilterData" localSheetId="0" hidden="1">Лист1!$A$1:$M$1270</definedName>
    <definedName name="Z_051CF4A9_5301_48FB_A445_360EA2389E01_.wvu.FilterData" localSheetId="0" hidden="1">Лист1!$A$8:$M$58</definedName>
    <definedName name="Z_09026A53_D1C5_46A6_AD66_A71DA8E112FF_.wvu.FilterData" localSheetId="0" hidden="1">Лист1!$A$8:$M$58</definedName>
    <definedName name="Z_0D899E29_3C4A_473F_8984_699885BEF8BF_.wvu.FilterData" localSheetId="0" hidden="1">Лист1!$A$1:$M$1270</definedName>
    <definedName name="Z_11D5124A_3D1E_4220_8449_3FCF2DC5AB53_.wvu.FilterData" localSheetId="0" hidden="1">Лист1!$A$8:$M$58</definedName>
    <definedName name="Z_15C36215_30AB_4376_AEC9_99BFABB3A4AE_.wvu.FilterData" localSheetId="0" hidden="1">Лист1!$A$1:$M$1270</definedName>
    <definedName name="Z_195EDDE9_7AB0_440A_A17A_58E6BF026252_.wvu.FilterData" localSheetId="0" hidden="1">Лист1!$A$1:$M$1270</definedName>
    <definedName name="Z_1E2B4536_487A_4F4E_9EBA_AEF3A10022D9_.wvu.FilterData" localSheetId="0" hidden="1">Лист1!$A$1:$M$1270</definedName>
    <definedName name="Z_1EF30F0A_80DF_4681_83E6_D3A34F96165C_.wvu.FilterData" localSheetId="0" hidden="1">Лист1!$A$8:$M$58</definedName>
    <definedName name="Z_1F27AC12_1408_4A07_B4E9_BF1EB7819517_.wvu.FilterData" localSheetId="0" hidden="1">Лист1!$A$1:$M$1270</definedName>
    <definedName name="Z_20B12C7E_2389_464E_96A6_494B045DBD63_.wvu.FilterData" localSheetId="0" hidden="1">Лист1!$A$1:$M$1270</definedName>
    <definedName name="Z_243ECDA4_69AE_4B20_98CE_29141C6B69EE_.wvu.FilterData" localSheetId="0" hidden="1">Лист1!$A$8:$M$58</definedName>
    <definedName name="Z_281ADE3F_375F_4EE1_95A8_57C55888A49C_.wvu.FilterData" localSheetId="0" hidden="1">Лист1!$A$1:$M$1270</definedName>
    <definedName name="Z_2D081809_0A95_4D84_A78F_F9751AF80E2B_.wvu.FilterData" localSheetId="0" hidden="1">Лист1!$A$8:$M$58</definedName>
    <definedName name="Z_2F5252A3_947C_447A_879C_2BB42AA8ED70_.wvu.FilterData" localSheetId="0" hidden="1">Лист1!$A$1:$M$1270</definedName>
    <definedName name="Z_2F5252A3_947C_447A_879C_2BB42AA8ED70_.wvu.PrintArea" localSheetId="0" hidden="1">Лист1!$A$1:$J$1250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Лист1!$6:$6,Лист1!$270:$302,Лист1!$338:$399,Лист1!$630:$983,Лист1!$1254:$1268</definedName>
    <definedName name="Z_44B1CA9F_20D4_4795_98E5_92E616FE05A7_.wvu.FilterData" localSheetId="0" hidden="1">Лист1!$A$1:$M$1270</definedName>
    <definedName name="Z_4F6EF16B_60C6_4406_82C3_A7E0BD540D78_.wvu.FilterData" localSheetId="0" hidden="1">Лист1!$A$1:$M$1270</definedName>
    <definedName name="Z_508D52C1_9A42_4206_90C2_F5E308802ED6_.wvu.FilterData" localSheetId="0" hidden="1">Лист1!$A$1:$M$1270</definedName>
    <definedName name="Z_50CFE835_24D3_4AAF_A702_1E5E33E00041_.wvu.FilterData" localSheetId="0" hidden="1">Лист1!$A$8:$M$58</definedName>
    <definedName name="Z_53C79D11_E0E3_4BE0_8E7B_EDCC1F2D7BDA_.wvu.FilterData" localSheetId="0" hidden="1">Лист1!$A$1:$M$1270</definedName>
    <definedName name="Z_5B962636_FDB6_40C6_B475_DEB85604FA6F_.wvu.FilterData" localSheetId="0" hidden="1">Лист1!$A$1:$M$1270</definedName>
    <definedName name="Z_645ED6B6_6DB0_44A6_8941_D2FCDB950F10_.wvu.FilterData" localSheetId="0" hidden="1">Лист1!$A$1:$M$1270</definedName>
    <definedName name="Z_6BF99C6E_81F6_4EB8_A047_3F54AEB3EDEA_.wvu.FilterData" localSheetId="0" hidden="1">Лист1!$A$1:$M$1270</definedName>
    <definedName name="Z_6FFC5698_510D_4BD7_AAD8_224192422A67_.wvu.FilterData" localSheetId="0" hidden="1">Лист1!$A$1:$M$1270</definedName>
    <definedName name="Z_71B86A36_C9E9_4291_9AB0_6EA32A1FBB1F_.wvu.FilterData" localSheetId="0" hidden="1">Лист1!$A$8:$M$58</definedName>
    <definedName name="Z_7582577F_78B4_44BC_972B_59FC33CDB106_.wvu.FilterData" localSheetId="0" hidden="1">Лист1!$A$8:$M$58</definedName>
    <definedName name="Z_7582577F_78B4_44BC_972B_59FC33CDB106_.wvu.PrintArea" localSheetId="0" hidden="1">Лист1!$A$1:$J$1250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$429:$433,Лист1!$436:$441,Лист1!$443:$449,Лист1!$458:$458,Лист1!$466:$476,Лист1!$486:$491,Лист1!$506:$519,Лист1!$528:$531,Лист1!$534:$539,Лист1!$545:$560,Лист1!$598:$609,Лист1!$611:$612,Лист1!$615:$629,Лист1!$635:$674,Лист1!$678:$679,Лист1!$682:$683,Лист1!$687:$702,Лист1!$705:$748,Лист1!$751:$751,Лист1!$754:$779,Лист1!$796:$806,Лист1!$807:$811,Лист1!$820:$856,Лист1!$867:$870,Лист1!$875:$876,Лист1!#REF!,Лист1!$898:$898,Лист1!$902:$904,Лист1!$906:$907,Лист1!$910:$955,Лист1!$968:$983,Лист1!$987:$992,Лист1!$995:$996,Лист1!$1002:$1010,Лист1!$1013:$1021,Лист1!$1025:$1028,Лист1!$1032:$1035,Лист1!$1040:$1045,Лист1!$1049:$1054,Лист1!$1114:$1130,Лист1!$1134:$1137,Лист1!$1140:$1143,Лист1!$1146:$1148,Лист1!$1151:$1159,Лист1!$1162:$1184,Лист1!$1187:$1190,Лист1!$1193:$1197,Лист1!$1200:$1211,Лист1!$1214:$1217,Лист1!$1220:$1223,Лист1!$1230:$1249,Лист1!$1254:$1268</definedName>
    <definedName name="Z_75F363F9_0D69_4EE8_9DB9_9384AB0D8C8F_.wvu.FilterData" localSheetId="0" hidden="1">Лист1!$A$1:$M$1270</definedName>
    <definedName name="Z_81C724C3_F9F0_48B8_8A04_5A1FC21A3FAF_.wvu.FilterData" localSheetId="0" hidden="1">Лист1!$A$1:$M$1270</definedName>
    <definedName name="Z_84351553_D1E6_4EE1_9920_444E0BAC9337_.wvu.FilterData" localSheetId="0" hidden="1">Лист1!$A$1:$M$1270</definedName>
    <definedName name="Z_84351553_D1E6_4EE1_9920_444E0BAC9337_.wvu.PrintArea" localSheetId="0" hidden="1">Лист1!$A$1:$J$1251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Лист1!$6:$6,Лист1!$372:$396,Лист1!$1254:$1268</definedName>
    <definedName name="Z_8D6E4F34_C121_4ADA_8268_57A23CDE27A5_.wvu.FilterData" localSheetId="0" hidden="1">Лист1!$A$8:$M$58</definedName>
    <definedName name="Z_95F3893C_B552_4C26_B2CA_C2C6F0018CBB_.wvu.FilterData" localSheetId="0" hidden="1">Лист1!$A$1:$M$1270</definedName>
    <definedName name="Z_96CDAF2D_3789_455C_8DD4_989601D77C34_.wvu.FilterData" localSheetId="0" hidden="1">Лист1!$A$1:$M$1270</definedName>
    <definedName name="Z_98245357_92A0_49EC_A278_A42484F083E3_.wvu.FilterData" localSheetId="0" hidden="1">Лист1!$A$1:$M$1270</definedName>
    <definedName name="Z_9E892D45_E857_45C4_A88F_A471B07FBAAC_.wvu.FilterData" localSheetId="0" hidden="1">Лист1!$A$1:$M$1270</definedName>
    <definedName name="Z_A0BD7774_CACF_40D9_ADCB_30B51C8F5AC6_.wvu.FilterData" localSheetId="0" hidden="1">Лист1!$A$1:$M$1270</definedName>
    <definedName name="Z_A93BA803_0450_4F01_AE54_9B63C1F5C796_.wvu.FilterData" localSheetId="0" hidden="1">Лист1!$A$8:$M$58</definedName>
    <definedName name="Z_AD2FC16A_304B_47E0_8ECD_7913528463FE_.wvu.FilterData" localSheetId="0" hidden="1">Лист1!$A$1:$M$1270</definedName>
    <definedName name="Z_AE69B03D_54EA_40C4_897A_44A9B0D663D5_.wvu.FilterData" localSheetId="0" hidden="1">Лист1!$A$8:$M$58</definedName>
    <definedName name="Z_B4AEBC89_4625_4C09_AA5F_8762C5CF90D2_.wvu.FilterData" localSheetId="0" hidden="1">Лист1!$A$8:$M$58</definedName>
    <definedName name="Z_BBFD32F9_A9EC_47F3_AF12_5A78678E6084_.wvu.FilterData" localSheetId="0" hidden="1">Лист1!$A$1:$M$1270</definedName>
    <definedName name="Z_BDCF4312_7D46_4102_8764_44F7C210C136_.wvu.FilterData" localSheetId="0" hidden="1">Лист1!$A$1:$M$1270</definedName>
    <definedName name="Z_BF042776_F251_4279_902F_54AE6884326F_.wvu.FilterData" localSheetId="0" hidden="1">Лист1!$A$8:$M$58</definedName>
    <definedName name="Z_C0433F86_6D50_4DAD_AF26_049B602C8C8C_.wvu.FilterData" localSheetId="0" hidden="1">Лист1!$A$1:$M$1270</definedName>
    <definedName name="Z_C0433F86_6D50_4DAD_AF26_049B602C8C8C_.wvu.PrintArea" localSheetId="0" hidden="1">Лист1!$A$1:$J$1251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Лист1!$6:$6,Лист1!$1254:$1268</definedName>
    <definedName name="Z_C0DB3AA3_4D24_4B41_87A3_DA8A70815763_.wvu.FilterData" localSheetId="0" hidden="1">Лист1!$A$8:$M$58</definedName>
    <definedName name="Z_C0DB3AA3_4D24_4B41_87A3_DA8A70815763_.wvu.PrintArea" localSheetId="0" hidden="1">Лист1!$A$1:$J$1250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Лист1!$6:$6,Лист1!$1254:$1268</definedName>
    <definedName name="Z_C304F6B8_0D2D_4448_A20C_A061C0372350_.wvu.FilterData" localSheetId="0" hidden="1">Лист1!$A$1:$M$1270</definedName>
    <definedName name="Z_C6024331_E149_433D_9547_6059F0660EF7_.wvu.FilterData" localSheetId="0" hidden="1">Лист1!$F$1:$F$1270</definedName>
    <definedName name="Z_C6024331_E149_433D_9547_6059F0660EF7_.wvu.PrintArea" localSheetId="0" hidden="1">Лист1!$A$1:$J$1251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#REF!,Лист1!$52:$76,Лист1!$103:$104,Лист1!$106:$108,Лист1!#REF!,Лист1!$114:$115,Лист1!$122:$122,Лист1!$124:$125,Лист1!$128:$131,Лист1!$135:$137,Лист1!#REF!,Лист1!$227:$231,Лист1!$239:$241,Лист1!$247:$247,Лист1!$251:$257,Лист1!$266:$266,Лист1!$269:$269,Лист1!$280:$284,Лист1!$302:$302,Лист1!$330:$333,Лист1!$337:$337,Лист1!$339:$348,Лист1!$350:$360,Лист1!#REF!,Лист1!$362:$369,Лист1!$377:$396,Лист1!$424:$427,Лист1!#REF!,Лист1!$431:$433,Лист1!$436:$441,Лист1!$447:$449,Лист1!$458:$458,Лист1!$462:$462,Лист1!$466:$476,Лист1!$484:$489,Лист1!$502:$505,Лист1!$507:$508,Лист1!$513:$519,Лист1!$528:$531,Лист1!$534:$539,Лист1!$549:$560,Лист1!$598:$609,Лист1!$611:$616,Лист1!$619:$619,Лист1!$622:$629,Лист1!$666:$674,Лист1!$678:$702,Лист1!$705:$707,Лист1!$719:$720,Лист1!$723:$730,Лист1!$739:$748,Лист1!$751:$751,Лист1!$754:$755,Лист1!$758:$768,Лист1!$771:$779,Лист1!$805:$806,Лист1!#REF!,Лист1!#REF!,Лист1!$819:$828,Лист1!$832:$835,Лист1!$839:$847,Лист1!$852:$852,Лист1!$854:$856,Лист1!$858:$866,Лист1!$870:$870,Лист1!$881:$884,Лист1!$891:$893,Лист1!$897:$898,Лист1!$902:$904,Лист1!$906:$911,Лист1!$914:$918,Лист1!$922:$922,Лист1!$927:$940,Лист1!$943:$946,Лист1!$951:$955,Лист1!$968:$970,Лист1!$977:$979,Лист1!$982:$983,Лист1!$988:$996,Лист1!$1003:$1010,Лист1!$1013:$1017,Лист1!$1020:$1021,Лист1!$1024:$1028,Лист1!$1032:$1035,Лист1!$1040:$1042,Лист1!$1045:$1045,Лист1!#REF!,Лист1!$1114:$1115,Лист1!$1124:$1125,Лист1!$1128:$1130,Лист1!$1136:$1137,Лист1!$1142:$1143,Лист1!$1148:$1148,Лист1!$1152:$1154,Лист1!$1157:$1159,Лист1!$1163:$1166,Лист1!$1172:$1177,Лист1!$1182:$1184,Лист1!$1189:$1190,Лист1!$1194:$1197,Лист1!$1200:$1200,Лист1!$1208:$1209,Лист1!$1214:$1217,Лист1!$1220:$1223,Лист1!$1230:$1239,Лист1!$1242:$1249,Лист1!$1253:$1268</definedName>
    <definedName name="Z_C81684A6_61ED_4205_AF74_E88ABE089448_.wvu.FilterData" localSheetId="0" hidden="1">Лист1!$A$8:$M$58</definedName>
    <definedName name="Z_CDB48D4D_BA37_44D7_91F4_0B3444EBE2F7_.wvu.FilterData" localSheetId="0" hidden="1">Лист1!$A$1:$M$1270</definedName>
    <definedName name="Z_CE7E3295_8212_47CD_8A03_48CC2539FB31_.wvu.FilterData" localSheetId="0" hidden="1">Лист1!$A$8:$M$58</definedName>
    <definedName name="Z_CE7E3295_8212_47CD_8A03_48CC2539FB31_.wvu.PrintArea" localSheetId="0" hidden="1">Лист1!$A$1:$J$1250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Лист1!$6:$6,Лист1!$1254:$1268</definedName>
    <definedName name="Z_D20B9577_D0EB_4102_A7C2_3947083FCB09_.wvu.FilterData" localSheetId="0" hidden="1">Лист1!$A$1:$M$1270</definedName>
    <definedName name="Z_D2101E4C_4784_4C59_92B8_5305E10BF48D_.wvu.FilterData" localSheetId="0" hidden="1">Лист1!$A$1:$M$1270</definedName>
    <definedName name="Z_D48290BD_F041_4E87_A86A_92DC79D1C4BC_.wvu.FilterData" localSheetId="0" hidden="1">Лист1!$A$1:$M$1270</definedName>
    <definedName name="Z_D48290BD_F041_4E87_A86A_92DC79D1C4BC_.wvu.PrintArea" localSheetId="0" hidden="1">Лист1!$A$1:$J$1250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Лист1!$6:$6,Лист1!$1254:$1268</definedName>
    <definedName name="Z_DBBC9C30_427D_4445_B7F2_7226FB0DCA1D_.wvu.FilterData" localSheetId="0" hidden="1">Лист1!$A$1:$M$1270</definedName>
    <definedName name="Z_DD61B509_A961_4EA4_8EA7_3122B36A98F7_.wvu.FilterData" localSheetId="0" hidden="1">Лист1!$A$1:$M$1270</definedName>
    <definedName name="Z_E16FA0E2_BD42_4700_9756_EA4BA36D05AF_.wvu.FilterData" localSheetId="0" hidden="1">Лист1!$A$8:$M$58</definedName>
    <definedName name="Z_F06167F9_B806_4548_A6DD_11B62893AA8A_.wvu.FilterData" localSheetId="0" hidden="1">Лист1!$A$1:$M$1270</definedName>
    <definedName name="Z_F1424C43_03C0_47F0_9B94_1D371D070BDA_.wvu.FilterData" localSheetId="0" hidden="1">Лист1!$A$1:$M$1270</definedName>
    <definedName name="Z_F50A9206_6AB2_408A_951F_4EEE8F5FAD12_.wvu.FilterData" localSheetId="0" hidden="1">Лист1!$A$8:$M$58</definedName>
    <definedName name="Z_F50A9206_6AB2_408A_951F_4EEE8F5FAD12_.wvu.PrintArea" localSheetId="0" hidden="1">Лист1!$A$1:$J$1250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Лист1!$6:$6,Лист1!$1254:$1268</definedName>
    <definedName name="Z_FA512E41_C4BD_450A_9DE4_09791DF24DE0_.wvu.FilterData" localSheetId="0" hidden="1">Лист1!$A$1:$M$1270</definedName>
    <definedName name="Z_FCF7F1B7_7408_46F6_A57C_275B0DCDA378_.wvu.FilterData" localSheetId="0" hidden="1">Лист1!$A$1:$M$1270</definedName>
    <definedName name="Z_FCF7F1B7_7408_46F6_A57C_275B0DCDA378_.wvu.PrintArea" localSheetId="0" hidden="1">Лист1!$A$1:$J$1250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Лист1!$6:$6,Лист1!$1254:$1268</definedName>
    <definedName name="Z_FDE56866_4EA4_4F23_8438_731D5A8B0DB5_.wvu.FilterData" localSheetId="0" hidden="1">Лист1!$A$8:$M$58</definedName>
    <definedName name="Z_FEE66988_B88F_430C_BC9C_67E21EA3ABFB_.wvu.FilterData" localSheetId="0" hidden="1">Лист1!$A$1:$M$1270</definedName>
    <definedName name="Z_FFE31243_0850_4987_83F4_B67B1BD7DF08_.wvu.FilterData" localSheetId="0" hidden="1">Лист1!$A$1:$M$1270</definedName>
    <definedName name="_xlnm.Print_Titles" localSheetId="0">Лист1!$6:$8</definedName>
    <definedName name="_xlnm.Print_Area" localSheetId="0">Лист1!$A$1:$J$1250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405" i="1" l="1"/>
  <c r="D305" i="1" l="1"/>
  <c r="C11" i="1" l="1"/>
  <c r="D580" i="1" l="1"/>
  <c r="F580" i="1" s="1"/>
  <c r="F462" i="1" l="1"/>
  <c r="D462" i="1"/>
  <c r="D304" i="1" l="1"/>
  <c r="D299" i="1" l="1"/>
  <c r="E299" i="1"/>
  <c r="F299" i="1"/>
  <c r="G299" i="1"/>
  <c r="H299" i="1"/>
  <c r="I299" i="1"/>
  <c r="C299" i="1"/>
  <c r="C310" i="1" l="1"/>
  <c r="D314" i="1" l="1"/>
  <c r="D313" i="1" s="1"/>
  <c r="E314" i="1"/>
  <c r="E313" i="1" s="1"/>
  <c r="F314" i="1"/>
  <c r="F313" i="1" s="1"/>
  <c r="G314" i="1"/>
  <c r="G313" i="1" s="1"/>
  <c r="H314" i="1"/>
  <c r="H313" i="1" s="1"/>
  <c r="I314" i="1"/>
  <c r="I313" i="1" s="1"/>
  <c r="C314" i="1"/>
  <c r="C313" i="1" s="1"/>
  <c r="D310" i="1"/>
  <c r="E310" i="1"/>
  <c r="F310" i="1"/>
  <c r="G310" i="1"/>
  <c r="H310" i="1"/>
  <c r="I310" i="1"/>
  <c r="C298" i="1"/>
  <c r="D581" i="1"/>
  <c r="E581" i="1"/>
  <c r="F581" i="1"/>
  <c r="G581" i="1"/>
  <c r="H581" i="1"/>
  <c r="I581" i="1"/>
  <c r="C581" i="1"/>
  <c r="D584" i="1"/>
  <c r="D583" i="1" s="1"/>
  <c r="E584" i="1"/>
  <c r="E583" i="1" s="1"/>
  <c r="F584" i="1"/>
  <c r="F583" i="1" s="1"/>
  <c r="G584" i="1"/>
  <c r="G583" i="1" s="1"/>
  <c r="H584" i="1"/>
  <c r="H583" i="1" s="1"/>
  <c r="I584" i="1"/>
  <c r="I583" i="1" s="1"/>
  <c r="C584" i="1"/>
  <c r="C583" i="1" s="1"/>
  <c r="C297" i="1" l="1"/>
  <c r="D1246" i="1" l="1"/>
  <c r="E1246" i="1"/>
  <c r="F1246" i="1"/>
  <c r="G1246" i="1"/>
  <c r="H1246" i="1"/>
  <c r="I1246" i="1"/>
  <c r="C1246" i="1"/>
  <c r="D1240" i="1"/>
  <c r="E1240" i="1"/>
  <c r="F1240" i="1"/>
  <c r="G1240" i="1"/>
  <c r="H1240" i="1"/>
  <c r="I1240" i="1"/>
  <c r="C1240" i="1"/>
  <c r="D1234" i="1"/>
  <c r="E1234" i="1"/>
  <c r="F1234" i="1"/>
  <c r="G1234" i="1"/>
  <c r="H1234" i="1"/>
  <c r="I1234" i="1"/>
  <c r="C1234" i="1"/>
  <c r="C1224" i="1"/>
  <c r="D1224" i="1"/>
  <c r="E1224" i="1"/>
  <c r="F1224" i="1"/>
  <c r="G1224" i="1"/>
  <c r="H1224" i="1"/>
  <c r="I1224" i="1"/>
  <c r="D1218" i="1"/>
  <c r="E1218" i="1"/>
  <c r="F1218" i="1"/>
  <c r="G1218" i="1"/>
  <c r="H1218" i="1"/>
  <c r="I1218" i="1"/>
  <c r="C1218" i="1"/>
  <c r="D1212" i="1"/>
  <c r="E1212" i="1"/>
  <c r="F1212" i="1"/>
  <c r="G1212" i="1"/>
  <c r="H1212" i="1"/>
  <c r="I1212" i="1"/>
  <c r="C1212" i="1"/>
  <c r="I1210" i="1"/>
  <c r="C1210" i="1"/>
  <c r="I1206" i="1"/>
  <c r="D1206" i="1"/>
  <c r="E1206" i="1"/>
  <c r="F1206" i="1"/>
  <c r="G1206" i="1"/>
  <c r="H1206" i="1"/>
  <c r="C1206" i="1"/>
  <c r="D1201" i="1"/>
  <c r="E1201" i="1"/>
  <c r="F1201" i="1"/>
  <c r="G1201" i="1"/>
  <c r="H1201" i="1"/>
  <c r="I1201" i="1"/>
  <c r="C1201" i="1"/>
  <c r="D1198" i="1"/>
  <c r="E1198" i="1"/>
  <c r="F1198" i="1"/>
  <c r="G1198" i="1"/>
  <c r="H1198" i="1"/>
  <c r="I1198" i="1"/>
  <c r="C1198" i="1"/>
  <c r="D1194" i="1"/>
  <c r="E1194" i="1"/>
  <c r="F1194" i="1"/>
  <c r="G1194" i="1"/>
  <c r="H1194" i="1"/>
  <c r="I1194" i="1"/>
  <c r="C1194" i="1"/>
  <c r="D1191" i="1"/>
  <c r="E1191" i="1"/>
  <c r="F1191" i="1"/>
  <c r="G1191" i="1"/>
  <c r="H1191" i="1"/>
  <c r="I1191" i="1"/>
  <c r="C1191" i="1"/>
  <c r="I1185" i="1"/>
  <c r="D1185" i="1"/>
  <c r="E1185" i="1"/>
  <c r="F1185" i="1"/>
  <c r="G1185" i="1"/>
  <c r="H1185" i="1"/>
  <c r="C1185" i="1"/>
  <c r="C1178" i="1"/>
  <c r="D1178" i="1"/>
  <c r="E1178" i="1"/>
  <c r="F1178" i="1"/>
  <c r="G1178" i="1"/>
  <c r="H1178" i="1"/>
  <c r="I1178" i="1"/>
  <c r="D1173" i="1"/>
  <c r="E1173" i="1"/>
  <c r="F1173" i="1"/>
  <c r="G1173" i="1"/>
  <c r="H1173" i="1"/>
  <c r="I1173" i="1"/>
  <c r="C1173" i="1"/>
  <c r="H1167" i="1"/>
  <c r="D1167" i="1"/>
  <c r="E1167" i="1"/>
  <c r="F1167" i="1"/>
  <c r="G1167" i="1"/>
  <c r="I1167" i="1"/>
  <c r="C1167" i="1"/>
  <c r="D1160" i="1"/>
  <c r="E1160" i="1"/>
  <c r="F1160" i="1"/>
  <c r="G1160" i="1"/>
  <c r="H1160" i="1"/>
  <c r="I1160" i="1"/>
  <c r="C1160" i="1"/>
  <c r="D1155" i="1"/>
  <c r="E1155" i="1"/>
  <c r="F1155" i="1"/>
  <c r="G1155" i="1"/>
  <c r="H1155" i="1"/>
  <c r="I1155" i="1"/>
  <c r="C1155" i="1"/>
  <c r="D1149" i="1"/>
  <c r="E1149" i="1"/>
  <c r="F1149" i="1"/>
  <c r="G1149" i="1"/>
  <c r="H1149" i="1"/>
  <c r="I1149" i="1"/>
  <c r="C1149" i="1"/>
  <c r="D1144" i="1"/>
  <c r="E1144" i="1"/>
  <c r="F1144" i="1"/>
  <c r="G1144" i="1"/>
  <c r="H1144" i="1"/>
  <c r="I1144" i="1"/>
  <c r="C1144" i="1"/>
  <c r="D1138" i="1"/>
  <c r="E1138" i="1"/>
  <c r="F1138" i="1"/>
  <c r="G1138" i="1"/>
  <c r="H1138" i="1"/>
  <c r="I1138" i="1"/>
  <c r="C1138" i="1"/>
  <c r="D1131" i="1"/>
  <c r="E1131" i="1"/>
  <c r="F1131" i="1"/>
  <c r="G1131" i="1"/>
  <c r="H1131" i="1"/>
  <c r="I1131" i="1"/>
  <c r="C1131" i="1"/>
  <c r="D1126" i="1"/>
  <c r="E1126" i="1"/>
  <c r="F1126" i="1"/>
  <c r="G1126" i="1"/>
  <c r="H1126" i="1"/>
  <c r="I1126" i="1"/>
  <c r="C1126" i="1"/>
  <c r="D1122" i="1"/>
  <c r="E1122" i="1"/>
  <c r="F1122" i="1"/>
  <c r="G1122" i="1"/>
  <c r="H1122" i="1"/>
  <c r="I1122" i="1"/>
  <c r="C1122" i="1"/>
  <c r="D1116" i="1"/>
  <c r="E1116" i="1"/>
  <c r="F1116" i="1"/>
  <c r="G1116" i="1"/>
  <c r="H1116" i="1"/>
  <c r="I1116" i="1"/>
  <c r="C1116" i="1"/>
  <c r="D1055" i="1"/>
  <c r="E1055" i="1"/>
  <c r="F1055" i="1"/>
  <c r="G1055" i="1"/>
  <c r="H1055" i="1"/>
  <c r="I1055" i="1"/>
  <c r="C1055" i="1"/>
  <c r="D1051" i="1"/>
  <c r="E1051" i="1"/>
  <c r="F1051" i="1"/>
  <c r="G1051" i="1"/>
  <c r="H1051" i="1"/>
  <c r="I1051" i="1"/>
  <c r="C1051" i="1"/>
  <c r="D1046" i="1"/>
  <c r="E1046" i="1"/>
  <c r="F1046" i="1"/>
  <c r="G1046" i="1"/>
  <c r="H1046" i="1"/>
  <c r="I1046" i="1"/>
  <c r="C1046" i="1"/>
  <c r="D1043" i="1"/>
  <c r="E1043" i="1"/>
  <c r="F1043" i="1"/>
  <c r="G1043" i="1"/>
  <c r="H1043" i="1"/>
  <c r="I1043" i="1"/>
  <c r="C1043" i="1"/>
  <c r="D1036" i="1"/>
  <c r="E1036" i="1"/>
  <c r="F1036" i="1"/>
  <c r="G1036" i="1"/>
  <c r="H1036" i="1"/>
  <c r="I1036" i="1"/>
  <c r="C1036" i="1"/>
  <c r="D1030" i="1"/>
  <c r="E1030" i="1"/>
  <c r="F1030" i="1"/>
  <c r="G1030" i="1"/>
  <c r="H1030" i="1"/>
  <c r="I1030" i="1"/>
  <c r="C1030" i="1"/>
  <c r="D1022" i="1"/>
  <c r="E1022" i="1"/>
  <c r="F1022" i="1"/>
  <c r="G1022" i="1"/>
  <c r="H1022" i="1"/>
  <c r="I1022" i="1"/>
  <c r="C1022" i="1"/>
  <c r="D1018" i="1"/>
  <c r="E1018" i="1"/>
  <c r="F1018" i="1"/>
  <c r="G1018" i="1"/>
  <c r="H1018" i="1"/>
  <c r="I1018" i="1"/>
  <c r="C1018" i="1"/>
  <c r="D1011" i="1"/>
  <c r="E1011" i="1"/>
  <c r="F1011" i="1"/>
  <c r="G1011" i="1"/>
  <c r="H1011" i="1"/>
  <c r="I1011" i="1"/>
  <c r="C1011" i="1"/>
  <c r="D1000" i="1"/>
  <c r="E1000" i="1"/>
  <c r="F1000" i="1"/>
  <c r="G1000" i="1"/>
  <c r="H1000" i="1"/>
  <c r="I1000" i="1"/>
  <c r="C1000" i="1"/>
  <c r="D997" i="1"/>
  <c r="E997" i="1"/>
  <c r="F997" i="1"/>
  <c r="G997" i="1"/>
  <c r="H997" i="1"/>
  <c r="I997" i="1"/>
  <c r="C997" i="1"/>
  <c r="D993" i="1"/>
  <c r="E993" i="1"/>
  <c r="F993" i="1"/>
  <c r="G993" i="1"/>
  <c r="H993" i="1"/>
  <c r="I993" i="1"/>
  <c r="C993" i="1"/>
  <c r="D985" i="1"/>
  <c r="E985" i="1"/>
  <c r="F985" i="1"/>
  <c r="G985" i="1"/>
  <c r="H985" i="1"/>
  <c r="I985" i="1"/>
  <c r="C985" i="1"/>
  <c r="D980" i="1"/>
  <c r="E980" i="1"/>
  <c r="F980" i="1"/>
  <c r="G980" i="1"/>
  <c r="H980" i="1"/>
  <c r="I980" i="1"/>
  <c r="C980" i="1"/>
  <c r="D977" i="1"/>
  <c r="E977" i="1"/>
  <c r="F977" i="1"/>
  <c r="G977" i="1"/>
  <c r="H977" i="1"/>
  <c r="I977" i="1"/>
  <c r="C977" i="1"/>
  <c r="D972" i="1"/>
  <c r="D971" i="1" s="1"/>
  <c r="E972" i="1"/>
  <c r="E971" i="1" s="1"/>
  <c r="F972" i="1"/>
  <c r="F971" i="1" s="1"/>
  <c r="G972" i="1"/>
  <c r="G971" i="1" s="1"/>
  <c r="H972" i="1"/>
  <c r="H971" i="1" s="1"/>
  <c r="I972" i="1"/>
  <c r="I971" i="1" s="1"/>
  <c r="C972" i="1"/>
  <c r="C971" i="1" s="1"/>
  <c r="D969" i="1"/>
  <c r="E969" i="1"/>
  <c r="F969" i="1"/>
  <c r="G969" i="1"/>
  <c r="H969" i="1"/>
  <c r="I969" i="1"/>
  <c r="C969" i="1"/>
  <c r="D966" i="1"/>
  <c r="E966" i="1"/>
  <c r="F966" i="1"/>
  <c r="G966" i="1"/>
  <c r="H966" i="1"/>
  <c r="I966" i="1"/>
  <c r="C966" i="1"/>
  <c r="C965" i="1" s="1"/>
  <c r="D958" i="1"/>
  <c r="D957" i="1" s="1"/>
  <c r="E958" i="1"/>
  <c r="E957" i="1" s="1"/>
  <c r="F958" i="1"/>
  <c r="G958" i="1"/>
  <c r="G957" i="1" s="1"/>
  <c r="H958" i="1"/>
  <c r="H957" i="1" s="1"/>
  <c r="I958" i="1"/>
  <c r="I957" i="1" s="1"/>
  <c r="C958" i="1"/>
  <c r="C957" i="1" s="1"/>
  <c r="F957" i="1"/>
  <c r="D953" i="1"/>
  <c r="E953" i="1"/>
  <c r="F953" i="1"/>
  <c r="G953" i="1"/>
  <c r="H953" i="1"/>
  <c r="I953" i="1"/>
  <c r="C953" i="1"/>
  <c r="D951" i="1"/>
  <c r="E951" i="1"/>
  <c r="F951" i="1"/>
  <c r="G951" i="1"/>
  <c r="H951" i="1"/>
  <c r="I951" i="1"/>
  <c r="C951" i="1"/>
  <c r="D949" i="1"/>
  <c r="E949" i="1"/>
  <c r="F949" i="1"/>
  <c r="G949" i="1"/>
  <c r="H949" i="1"/>
  <c r="I949" i="1"/>
  <c r="C949" i="1"/>
  <c r="D947" i="1"/>
  <c r="E947" i="1"/>
  <c r="F947" i="1"/>
  <c r="G947" i="1"/>
  <c r="H947" i="1"/>
  <c r="I947" i="1"/>
  <c r="C947" i="1"/>
  <c r="D945" i="1"/>
  <c r="E945" i="1"/>
  <c r="F945" i="1"/>
  <c r="G945" i="1"/>
  <c r="H945" i="1"/>
  <c r="I945" i="1"/>
  <c r="C945" i="1"/>
  <c r="D943" i="1"/>
  <c r="E943" i="1"/>
  <c r="F943" i="1"/>
  <c r="G943" i="1"/>
  <c r="H943" i="1"/>
  <c r="I943" i="1"/>
  <c r="C943" i="1"/>
  <c r="D941" i="1"/>
  <c r="E941" i="1"/>
  <c r="F941" i="1"/>
  <c r="G941" i="1"/>
  <c r="H941" i="1"/>
  <c r="I941" i="1"/>
  <c r="C941" i="1"/>
  <c r="D939" i="1"/>
  <c r="E939" i="1"/>
  <c r="F939" i="1"/>
  <c r="G939" i="1"/>
  <c r="H939" i="1"/>
  <c r="I939" i="1"/>
  <c r="C939" i="1"/>
  <c r="D937" i="1"/>
  <c r="E937" i="1"/>
  <c r="F937" i="1"/>
  <c r="G937" i="1"/>
  <c r="H937" i="1"/>
  <c r="I937" i="1"/>
  <c r="C937" i="1"/>
  <c r="D935" i="1"/>
  <c r="E935" i="1"/>
  <c r="F935" i="1"/>
  <c r="G935" i="1"/>
  <c r="H935" i="1"/>
  <c r="I935" i="1"/>
  <c r="C935" i="1"/>
  <c r="D933" i="1"/>
  <c r="E933" i="1"/>
  <c r="F933" i="1"/>
  <c r="G933" i="1"/>
  <c r="H933" i="1"/>
  <c r="I933" i="1"/>
  <c r="C933" i="1"/>
  <c r="D931" i="1"/>
  <c r="E931" i="1"/>
  <c r="F931" i="1"/>
  <c r="G931" i="1"/>
  <c r="H931" i="1"/>
  <c r="I931" i="1"/>
  <c r="C931" i="1"/>
  <c r="D929" i="1"/>
  <c r="E929" i="1"/>
  <c r="F929" i="1"/>
  <c r="G929" i="1"/>
  <c r="H929" i="1"/>
  <c r="I929" i="1"/>
  <c r="C929" i="1"/>
  <c r="D927" i="1"/>
  <c r="E927" i="1"/>
  <c r="F927" i="1"/>
  <c r="G927" i="1"/>
  <c r="H927" i="1"/>
  <c r="I927" i="1"/>
  <c r="C927" i="1"/>
  <c r="D923" i="1"/>
  <c r="E923" i="1"/>
  <c r="F923" i="1"/>
  <c r="G923" i="1"/>
  <c r="H923" i="1"/>
  <c r="I923" i="1"/>
  <c r="C923" i="1"/>
  <c r="I918" i="1"/>
  <c r="C918" i="1"/>
  <c r="D920" i="1"/>
  <c r="E920" i="1"/>
  <c r="F920" i="1"/>
  <c r="G920" i="1"/>
  <c r="H920" i="1"/>
  <c r="I920" i="1"/>
  <c r="C920" i="1"/>
  <c r="D918" i="1"/>
  <c r="E918" i="1"/>
  <c r="F918" i="1"/>
  <c r="G918" i="1"/>
  <c r="H918" i="1"/>
  <c r="D916" i="1"/>
  <c r="E916" i="1"/>
  <c r="F916" i="1"/>
  <c r="G916" i="1"/>
  <c r="H916" i="1"/>
  <c r="I916" i="1"/>
  <c r="C916" i="1"/>
  <c r="D914" i="1"/>
  <c r="E914" i="1"/>
  <c r="F914" i="1"/>
  <c r="G914" i="1"/>
  <c r="H914" i="1"/>
  <c r="I914" i="1"/>
  <c r="C914" i="1"/>
  <c r="D912" i="1"/>
  <c r="E912" i="1"/>
  <c r="F912" i="1"/>
  <c r="G912" i="1"/>
  <c r="H912" i="1"/>
  <c r="I912" i="1"/>
  <c r="C912" i="1"/>
  <c r="D910" i="1"/>
  <c r="E910" i="1"/>
  <c r="F910" i="1"/>
  <c r="G910" i="1"/>
  <c r="H910" i="1"/>
  <c r="I910" i="1"/>
  <c r="C910" i="1"/>
  <c r="D908" i="1"/>
  <c r="E908" i="1"/>
  <c r="F908" i="1"/>
  <c r="G908" i="1"/>
  <c r="H908" i="1"/>
  <c r="I908" i="1"/>
  <c r="C908" i="1"/>
  <c r="D906" i="1"/>
  <c r="E906" i="1"/>
  <c r="F906" i="1"/>
  <c r="G906" i="1"/>
  <c r="H906" i="1"/>
  <c r="I906" i="1"/>
  <c r="C906" i="1"/>
  <c r="G903" i="1"/>
  <c r="D903" i="1"/>
  <c r="E903" i="1"/>
  <c r="F903" i="1"/>
  <c r="H903" i="1"/>
  <c r="I903" i="1"/>
  <c r="C903" i="1"/>
  <c r="D900" i="1"/>
  <c r="E900" i="1"/>
  <c r="F900" i="1"/>
  <c r="G900" i="1"/>
  <c r="H900" i="1"/>
  <c r="I900" i="1"/>
  <c r="C900" i="1"/>
  <c r="D896" i="1"/>
  <c r="D895" i="1" s="1"/>
  <c r="E896" i="1"/>
  <c r="E895" i="1" s="1"/>
  <c r="F896" i="1"/>
  <c r="F895" i="1" s="1"/>
  <c r="G896" i="1"/>
  <c r="G895" i="1" s="1"/>
  <c r="H896" i="1"/>
  <c r="H895" i="1" s="1"/>
  <c r="I896" i="1"/>
  <c r="I895" i="1" s="1"/>
  <c r="C896" i="1"/>
  <c r="C895" i="1" s="1"/>
  <c r="H891" i="1"/>
  <c r="D891" i="1"/>
  <c r="E891" i="1"/>
  <c r="F891" i="1"/>
  <c r="G891" i="1"/>
  <c r="I891" i="1"/>
  <c r="C891" i="1"/>
  <c r="D888" i="1"/>
  <c r="E888" i="1"/>
  <c r="F888" i="1"/>
  <c r="G888" i="1"/>
  <c r="H888" i="1"/>
  <c r="I888" i="1"/>
  <c r="C888" i="1"/>
  <c r="C885" i="1"/>
  <c r="C884" i="1" s="1"/>
  <c r="D885" i="1"/>
  <c r="D884" i="1" s="1"/>
  <c r="E885" i="1"/>
  <c r="E884" i="1" s="1"/>
  <c r="F885" i="1"/>
  <c r="F884" i="1" s="1"/>
  <c r="G885" i="1"/>
  <c r="G884" i="1" s="1"/>
  <c r="H885" i="1"/>
  <c r="H884" i="1" s="1"/>
  <c r="I885" i="1"/>
  <c r="I884" i="1" s="1"/>
  <c r="D882" i="1"/>
  <c r="D881" i="1" s="1"/>
  <c r="E882" i="1"/>
  <c r="F882" i="1"/>
  <c r="F881" i="1" s="1"/>
  <c r="G882" i="1"/>
  <c r="H882" i="1"/>
  <c r="H881" i="1" s="1"/>
  <c r="I882" i="1"/>
  <c r="I881" i="1" s="1"/>
  <c r="C882" i="1"/>
  <c r="C881" i="1" s="1"/>
  <c r="E881" i="1"/>
  <c r="G881" i="1"/>
  <c r="D879" i="1"/>
  <c r="D878" i="1" s="1"/>
  <c r="E879" i="1"/>
  <c r="E878" i="1" s="1"/>
  <c r="F879" i="1"/>
  <c r="F878" i="1" s="1"/>
  <c r="G879" i="1"/>
  <c r="G878" i="1" s="1"/>
  <c r="H879" i="1"/>
  <c r="H878" i="1" s="1"/>
  <c r="I879" i="1"/>
  <c r="I878" i="1" s="1"/>
  <c r="C879" i="1"/>
  <c r="C878" i="1" s="1"/>
  <c r="G873" i="1"/>
  <c r="G872" i="1" s="1"/>
  <c r="G871" i="1" s="1"/>
  <c r="D873" i="1"/>
  <c r="D872" i="1" s="1"/>
  <c r="D871" i="1" s="1"/>
  <c r="E873" i="1"/>
  <c r="E872" i="1" s="1"/>
  <c r="E871" i="1" s="1"/>
  <c r="F873" i="1"/>
  <c r="F872" i="1" s="1"/>
  <c r="F871" i="1" s="1"/>
  <c r="H873" i="1"/>
  <c r="H872" i="1" s="1"/>
  <c r="H871" i="1" s="1"/>
  <c r="I873" i="1"/>
  <c r="I872" i="1" s="1"/>
  <c r="I871" i="1" s="1"/>
  <c r="C873" i="1"/>
  <c r="C872" i="1" s="1"/>
  <c r="C871" i="1" s="1"/>
  <c r="C868" i="1"/>
  <c r="C867" i="1" s="1"/>
  <c r="C859" i="1" s="1"/>
  <c r="C858" i="1" s="1"/>
  <c r="D868" i="1"/>
  <c r="D867" i="1" s="1"/>
  <c r="E868" i="1"/>
  <c r="E867" i="1" s="1"/>
  <c r="F868" i="1"/>
  <c r="F867" i="1" s="1"/>
  <c r="G868" i="1"/>
  <c r="G867" i="1" s="1"/>
  <c r="H868" i="1"/>
  <c r="H867" i="1" s="1"/>
  <c r="I868" i="1"/>
  <c r="I867" i="1" s="1"/>
  <c r="D859" i="1"/>
  <c r="D858" i="1" s="1"/>
  <c r="E859" i="1"/>
  <c r="E858" i="1" s="1"/>
  <c r="F859" i="1"/>
  <c r="F858" i="1" s="1"/>
  <c r="G859" i="1"/>
  <c r="G858" i="1" s="1"/>
  <c r="H859" i="1"/>
  <c r="H858" i="1" s="1"/>
  <c r="I859" i="1"/>
  <c r="I858" i="1" s="1"/>
  <c r="D855" i="1"/>
  <c r="D854" i="1" s="1"/>
  <c r="E855" i="1"/>
  <c r="E854" i="1" s="1"/>
  <c r="F855" i="1"/>
  <c r="F854" i="1" s="1"/>
  <c r="G855" i="1"/>
  <c r="G854" i="1" s="1"/>
  <c r="H855" i="1"/>
  <c r="H854" i="1" s="1"/>
  <c r="I855" i="1"/>
  <c r="I854" i="1" s="1"/>
  <c r="C855" i="1"/>
  <c r="C854" i="1" s="1"/>
  <c r="D850" i="1"/>
  <c r="D849" i="1" s="1"/>
  <c r="E850" i="1"/>
  <c r="E849" i="1" s="1"/>
  <c r="F850" i="1"/>
  <c r="F849" i="1" s="1"/>
  <c r="G850" i="1"/>
  <c r="G849" i="1" s="1"/>
  <c r="H850" i="1"/>
  <c r="H849" i="1" s="1"/>
  <c r="I850" i="1"/>
  <c r="I849" i="1" s="1"/>
  <c r="C850" i="1"/>
  <c r="C849" i="1" s="1"/>
  <c r="G846" i="1"/>
  <c r="D846" i="1"/>
  <c r="E846" i="1"/>
  <c r="F846" i="1"/>
  <c r="H846" i="1"/>
  <c r="I846" i="1"/>
  <c r="C846" i="1"/>
  <c r="D842" i="1"/>
  <c r="E842" i="1"/>
  <c r="F842" i="1"/>
  <c r="G842" i="1"/>
  <c r="G841" i="1" s="1"/>
  <c r="H842" i="1"/>
  <c r="H841" i="1" s="1"/>
  <c r="I842" i="1"/>
  <c r="C842" i="1"/>
  <c r="D837" i="1"/>
  <c r="D836" i="1" s="1"/>
  <c r="E837" i="1"/>
  <c r="E836" i="1" s="1"/>
  <c r="F837" i="1"/>
  <c r="F836" i="1" s="1"/>
  <c r="G837" i="1"/>
  <c r="G836" i="1" s="1"/>
  <c r="H837" i="1"/>
  <c r="H836" i="1" s="1"/>
  <c r="I837" i="1"/>
  <c r="I836" i="1" s="1"/>
  <c r="C837" i="1"/>
  <c r="C836" i="1" s="1"/>
  <c r="D834" i="1"/>
  <c r="D833" i="1" s="1"/>
  <c r="E834" i="1"/>
  <c r="E833" i="1" s="1"/>
  <c r="F834" i="1"/>
  <c r="F833" i="1" s="1"/>
  <c r="G834" i="1"/>
  <c r="G833" i="1" s="1"/>
  <c r="H834" i="1"/>
  <c r="H833" i="1" s="1"/>
  <c r="I834" i="1"/>
  <c r="I833" i="1" s="1"/>
  <c r="C834" i="1"/>
  <c r="C833" i="1" s="1"/>
  <c r="D830" i="1"/>
  <c r="D829" i="1" s="1"/>
  <c r="E830" i="1"/>
  <c r="E829" i="1" s="1"/>
  <c r="F830" i="1"/>
  <c r="F829" i="1" s="1"/>
  <c r="G830" i="1"/>
  <c r="G829" i="1" s="1"/>
  <c r="H830" i="1"/>
  <c r="H829" i="1" s="1"/>
  <c r="I830" i="1"/>
  <c r="I829" i="1" s="1"/>
  <c r="C830" i="1"/>
  <c r="C829" i="1" s="1"/>
  <c r="D824" i="1"/>
  <c r="E824" i="1"/>
  <c r="F824" i="1"/>
  <c r="G824" i="1"/>
  <c r="H824" i="1"/>
  <c r="I824" i="1"/>
  <c r="C824" i="1"/>
  <c r="H814" i="1"/>
  <c r="D814" i="1"/>
  <c r="E814" i="1"/>
  <c r="F814" i="1"/>
  <c r="G814" i="1"/>
  <c r="G813" i="1" s="1"/>
  <c r="I814" i="1"/>
  <c r="C814" i="1"/>
  <c r="C813" i="1" s="1"/>
  <c r="D808" i="1"/>
  <c r="D807" i="1" s="1"/>
  <c r="E808" i="1"/>
  <c r="E807" i="1" s="1"/>
  <c r="F808" i="1"/>
  <c r="F807" i="1" s="1"/>
  <c r="G808" i="1"/>
  <c r="G807" i="1" s="1"/>
  <c r="H808" i="1"/>
  <c r="H807" i="1" s="1"/>
  <c r="I808" i="1"/>
  <c r="I807" i="1" s="1"/>
  <c r="C808" i="1"/>
  <c r="C807" i="1" s="1"/>
  <c r="D803" i="1"/>
  <c r="D802" i="1" s="1"/>
  <c r="E803" i="1"/>
  <c r="E802" i="1" s="1"/>
  <c r="F803" i="1"/>
  <c r="F802" i="1" s="1"/>
  <c r="G803" i="1"/>
  <c r="G802" i="1" s="1"/>
  <c r="H803" i="1"/>
  <c r="H802" i="1" s="1"/>
  <c r="I803" i="1"/>
  <c r="I802" i="1" s="1"/>
  <c r="C803" i="1"/>
  <c r="C802" i="1" s="1"/>
  <c r="D797" i="1"/>
  <c r="D796" i="1" s="1"/>
  <c r="E797" i="1"/>
  <c r="E796" i="1" s="1"/>
  <c r="F797" i="1"/>
  <c r="F796" i="1" s="1"/>
  <c r="G797" i="1"/>
  <c r="G796" i="1" s="1"/>
  <c r="H797" i="1"/>
  <c r="H796" i="1" s="1"/>
  <c r="I797" i="1"/>
  <c r="I796" i="1" s="1"/>
  <c r="C797" i="1"/>
  <c r="C796" i="1" s="1"/>
  <c r="D793" i="1"/>
  <c r="E793" i="1"/>
  <c r="F793" i="1"/>
  <c r="G793" i="1"/>
  <c r="H793" i="1"/>
  <c r="I793" i="1"/>
  <c r="C793" i="1"/>
  <c r="D781" i="1"/>
  <c r="E781" i="1"/>
  <c r="F781" i="1"/>
  <c r="G781" i="1"/>
  <c r="H781" i="1"/>
  <c r="I781" i="1"/>
  <c r="C781" i="1"/>
  <c r="D777" i="1"/>
  <c r="E777" i="1"/>
  <c r="F777" i="1"/>
  <c r="G777" i="1"/>
  <c r="H777" i="1"/>
  <c r="I777" i="1"/>
  <c r="C777" i="1"/>
  <c r="D771" i="1"/>
  <c r="E771" i="1"/>
  <c r="F771" i="1"/>
  <c r="G771" i="1"/>
  <c r="H771" i="1"/>
  <c r="I771" i="1"/>
  <c r="C771" i="1"/>
  <c r="D769" i="1"/>
  <c r="E769" i="1"/>
  <c r="F769" i="1"/>
  <c r="G769" i="1"/>
  <c r="H769" i="1"/>
  <c r="I769" i="1"/>
  <c r="C769" i="1"/>
  <c r="D763" i="1"/>
  <c r="E763" i="1"/>
  <c r="F763" i="1"/>
  <c r="G763" i="1"/>
  <c r="H763" i="1"/>
  <c r="I763" i="1"/>
  <c r="C763" i="1"/>
  <c r="D761" i="1"/>
  <c r="E761" i="1"/>
  <c r="F761" i="1"/>
  <c r="G761" i="1"/>
  <c r="H761" i="1"/>
  <c r="I761" i="1"/>
  <c r="C761" i="1"/>
  <c r="D758" i="1"/>
  <c r="E758" i="1"/>
  <c r="F758" i="1"/>
  <c r="G758" i="1"/>
  <c r="H758" i="1"/>
  <c r="I758" i="1"/>
  <c r="C758" i="1"/>
  <c r="D756" i="1"/>
  <c r="E756" i="1"/>
  <c r="F756" i="1"/>
  <c r="G756" i="1"/>
  <c r="H756" i="1"/>
  <c r="I756" i="1"/>
  <c r="C756" i="1"/>
  <c r="D754" i="1"/>
  <c r="E754" i="1"/>
  <c r="F754" i="1"/>
  <c r="G754" i="1"/>
  <c r="H754" i="1"/>
  <c r="I754" i="1"/>
  <c r="C754" i="1"/>
  <c r="D752" i="1"/>
  <c r="E752" i="1"/>
  <c r="F752" i="1"/>
  <c r="G752" i="1"/>
  <c r="H752" i="1"/>
  <c r="I752" i="1"/>
  <c r="C752" i="1"/>
  <c r="D749" i="1"/>
  <c r="E749" i="1"/>
  <c r="F749" i="1"/>
  <c r="G749" i="1"/>
  <c r="H749" i="1"/>
  <c r="I749" i="1"/>
  <c r="C749" i="1"/>
  <c r="D746" i="1"/>
  <c r="E746" i="1"/>
  <c r="F746" i="1"/>
  <c r="G746" i="1"/>
  <c r="H746" i="1"/>
  <c r="I746" i="1"/>
  <c r="C746" i="1"/>
  <c r="D744" i="1"/>
  <c r="E744" i="1"/>
  <c r="F744" i="1"/>
  <c r="G744" i="1"/>
  <c r="H744" i="1"/>
  <c r="I744" i="1"/>
  <c r="C744" i="1"/>
  <c r="D742" i="1"/>
  <c r="E742" i="1"/>
  <c r="F742" i="1"/>
  <c r="G742" i="1"/>
  <c r="H742" i="1"/>
  <c r="I742" i="1"/>
  <c r="C742" i="1"/>
  <c r="D737" i="1"/>
  <c r="E737" i="1"/>
  <c r="F737" i="1"/>
  <c r="G737" i="1"/>
  <c r="H737" i="1"/>
  <c r="I737" i="1"/>
  <c r="C737" i="1"/>
  <c r="D735" i="1"/>
  <c r="E735" i="1"/>
  <c r="F735" i="1"/>
  <c r="G735" i="1"/>
  <c r="H735" i="1"/>
  <c r="I735" i="1"/>
  <c r="C735" i="1"/>
  <c r="D731" i="1"/>
  <c r="E731" i="1"/>
  <c r="F731" i="1"/>
  <c r="G731" i="1"/>
  <c r="H731" i="1"/>
  <c r="I731" i="1"/>
  <c r="C731" i="1"/>
  <c r="D729" i="1"/>
  <c r="E729" i="1"/>
  <c r="F729" i="1"/>
  <c r="G729" i="1"/>
  <c r="H729" i="1"/>
  <c r="I729" i="1"/>
  <c r="C729" i="1"/>
  <c r="D727" i="1"/>
  <c r="E727" i="1"/>
  <c r="F727" i="1"/>
  <c r="G727" i="1"/>
  <c r="H727" i="1"/>
  <c r="I727" i="1"/>
  <c r="C727" i="1"/>
  <c r="D724" i="1"/>
  <c r="E724" i="1"/>
  <c r="F724" i="1"/>
  <c r="G724" i="1"/>
  <c r="H724" i="1"/>
  <c r="I724" i="1"/>
  <c r="C724" i="1"/>
  <c r="D721" i="1"/>
  <c r="E721" i="1"/>
  <c r="F721" i="1"/>
  <c r="G721" i="1"/>
  <c r="H721" i="1"/>
  <c r="I721" i="1"/>
  <c r="C721" i="1"/>
  <c r="D719" i="1"/>
  <c r="E719" i="1"/>
  <c r="F719" i="1"/>
  <c r="G719" i="1"/>
  <c r="H719" i="1"/>
  <c r="I719" i="1"/>
  <c r="C719" i="1"/>
  <c r="D708" i="1"/>
  <c r="E708" i="1"/>
  <c r="F708" i="1"/>
  <c r="G708" i="1"/>
  <c r="H708" i="1"/>
  <c r="I708" i="1"/>
  <c r="C708" i="1"/>
  <c r="D706" i="1"/>
  <c r="E706" i="1"/>
  <c r="F706" i="1"/>
  <c r="G706" i="1"/>
  <c r="H706" i="1"/>
  <c r="I706" i="1"/>
  <c r="C706" i="1"/>
  <c r="D703" i="1"/>
  <c r="E703" i="1"/>
  <c r="F703" i="1"/>
  <c r="G703" i="1"/>
  <c r="H703" i="1"/>
  <c r="I703" i="1"/>
  <c r="C703" i="1"/>
  <c r="D701" i="1"/>
  <c r="E701" i="1"/>
  <c r="F701" i="1"/>
  <c r="G701" i="1"/>
  <c r="H701" i="1"/>
  <c r="I701" i="1"/>
  <c r="C701" i="1"/>
  <c r="D699" i="1"/>
  <c r="E699" i="1"/>
  <c r="F699" i="1"/>
  <c r="G699" i="1"/>
  <c r="H699" i="1"/>
  <c r="I699" i="1"/>
  <c r="C699" i="1"/>
  <c r="D697" i="1"/>
  <c r="E697" i="1"/>
  <c r="F697" i="1"/>
  <c r="G697" i="1"/>
  <c r="H697" i="1"/>
  <c r="I697" i="1"/>
  <c r="C697" i="1"/>
  <c r="D684" i="1"/>
  <c r="E684" i="1"/>
  <c r="F684" i="1"/>
  <c r="G684" i="1"/>
  <c r="H684" i="1"/>
  <c r="I684" i="1"/>
  <c r="C684" i="1"/>
  <c r="D682" i="1"/>
  <c r="E682" i="1"/>
  <c r="F682" i="1"/>
  <c r="G682" i="1"/>
  <c r="H682" i="1"/>
  <c r="I682" i="1"/>
  <c r="C682" i="1"/>
  <c r="D680" i="1"/>
  <c r="E680" i="1"/>
  <c r="F680" i="1"/>
  <c r="G680" i="1"/>
  <c r="H680" i="1"/>
  <c r="I680" i="1"/>
  <c r="C680" i="1"/>
  <c r="D678" i="1"/>
  <c r="E678" i="1"/>
  <c r="F678" i="1"/>
  <c r="G678" i="1"/>
  <c r="H678" i="1"/>
  <c r="I678" i="1"/>
  <c r="C678" i="1"/>
  <c r="D632" i="1"/>
  <c r="D631" i="1" s="1"/>
  <c r="E632" i="1"/>
  <c r="E631" i="1" s="1"/>
  <c r="F632" i="1"/>
  <c r="F631" i="1" s="1"/>
  <c r="G632" i="1"/>
  <c r="G631" i="1" s="1"/>
  <c r="H632" i="1"/>
  <c r="H631" i="1" s="1"/>
  <c r="I632" i="1"/>
  <c r="I631" i="1" s="1"/>
  <c r="C632" i="1"/>
  <c r="C631" i="1" s="1"/>
  <c r="D628" i="1"/>
  <c r="E628" i="1"/>
  <c r="F628" i="1"/>
  <c r="G628" i="1"/>
  <c r="H628" i="1"/>
  <c r="I628" i="1"/>
  <c r="C628" i="1"/>
  <c r="D620" i="1"/>
  <c r="E620" i="1"/>
  <c r="F620" i="1"/>
  <c r="G620" i="1"/>
  <c r="H620" i="1"/>
  <c r="I620" i="1"/>
  <c r="C620" i="1"/>
  <c r="D617" i="1"/>
  <c r="E617" i="1"/>
  <c r="F617" i="1"/>
  <c r="G617" i="1"/>
  <c r="H617" i="1"/>
  <c r="I617" i="1"/>
  <c r="C617" i="1"/>
  <c r="C615" i="1"/>
  <c r="D615" i="1"/>
  <c r="E615" i="1"/>
  <c r="F615" i="1"/>
  <c r="G615" i="1"/>
  <c r="H615" i="1"/>
  <c r="I615" i="1"/>
  <c r="D613" i="1"/>
  <c r="E613" i="1"/>
  <c r="F613" i="1"/>
  <c r="G613" i="1"/>
  <c r="H613" i="1"/>
  <c r="I613" i="1"/>
  <c r="C613" i="1"/>
  <c r="D611" i="1"/>
  <c r="E611" i="1"/>
  <c r="F611" i="1"/>
  <c r="G611" i="1"/>
  <c r="H611" i="1"/>
  <c r="I611" i="1"/>
  <c r="C611" i="1"/>
  <c r="D608" i="1"/>
  <c r="D607" i="1" s="1"/>
  <c r="E608" i="1"/>
  <c r="E607" i="1" s="1"/>
  <c r="F608" i="1"/>
  <c r="F607" i="1" s="1"/>
  <c r="G608" i="1"/>
  <c r="G607" i="1" s="1"/>
  <c r="H608" i="1"/>
  <c r="H607" i="1" s="1"/>
  <c r="I608" i="1"/>
  <c r="I607" i="1" s="1"/>
  <c r="C608" i="1"/>
  <c r="C607" i="1" s="1"/>
  <c r="F604" i="1"/>
  <c r="F603" i="1" s="1"/>
  <c r="D604" i="1"/>
  <c r="D603" i="1" s="1"/>
  <c r="E604" i="1"/>
  <c r="E603" i="1" s="1"/>
  <c r="G604" i="1"/>
  <c r="G603" i="1" s="1"/>
  <c r="H604" i="1"/>
  <c r="H603" i="1" s="1"/>
  <c r="I604" i="1"/>
  <c r="I603" i="1" s="1"/>
  <c r="C604" i="1"/>
  <c r="C603" i="1" s="1"/>
  <c r="C601" i="1"/>
  <c r="D601" i="1"/>
  <c r="E601" i="1"/>
  <c r="F601" i="1"/>
  <c r="G601" i="1"/>
  <c r="H601" i="1"/>
  <c r="I601" i="1"/>
  <c r="D599" i="1"/>
  <c r="D598" i="1" s="1"/>
  <c r="E599" i="1"/>
  <c r="E598" i="1" s="1"/>
  <c r="F599" i="1"/>
  <c r="G599" i="1"/>
  <c r="H599" i="1"/>
  <c r="H598" i="1" s="1"/>
  <c r="I599" i="1"/>
  <c r="I598" i="1" s="1"/>
  <c r="C599" i="1"/>
  <c r="C598" i="1" s="1"/>
  <c r="G598" i="1"/>
  <c r="C593" i="1"/>
  <c r="C592" i="1" s="1"/>
  <c r="D593" i="1"/>
  <c r="D592" i="1" s="1"/>
  <c r="E593" i="1"/>
  <c r="E592" i="1" s="1"/>
  <c r="F593" i="1"/>
  <c r="F592" i="1" s="1"/>
  <c r="G593" i="1"/>
  <c r="G592" i="1" s="1"/>
  <c r="H593" i="1"/>
  <c r="H592" i="1" s="1"/>
  <c r="I593" i="1"/>
  <c r="I592" i="1" s="1"/>
  <c r="D589" i="1"/>
  <c r="D588" i="1" s="1"/>
  <c r="E589" i="1"/>
  <c r="E588" i="1" s="1"/>
  <c r="F589" i="1"/>
  <c r="F588" i="1" s="1"/>
  <c r="G589" i="1"/>
  <c r="G588" i="1" s="1"/>
  <c r="H589" i="1"/>
  <c r="H588" i="1" s="1"/>
  <c r="I589" i="1"/>
  <c r="I588" i="1" s="1"/>
  <c r="C589" i="1"/>
  <c r="C588" i="1" s="1"/>
  <c r="D579" i="1"/>
  <c r="E579" i="1"/>
  <c r="F579" i="1"/>
  <c r="G579" i="1"/>
  <c r="H579" i="1"/>
  <c r="H578" i="1" s="1"/>
  <c r="H577" i="1" s="1"/>
  <c r="I579" i="1"/>
  <c r="C579" i="1"/>
  <c r="D578" i="1"/>
  <c r="D577" i="1" s="1"/>
  <c r="D575" i="1"/>
  <c r="D574" i="1" s="1"/>
  <c r="E575" i="1"/>
  <c r="E574" i="1" s="1"/>
  <c r="F575" i="1"/>
  <c r="F574" i="1" s="1"/>
  <c r="G575" i="1"/>
  <c r="G574" i="1" s="1"/>
  <c r="H575" i="1"/>
  <c r="H574" i="1" s="1"/>
  <c r="I575" i="1"/>
  <c r="I574" i="1" s="1"/>
  <c r="C575" i="1"/>
  <c r="C574" i="1" s="1"/>
  <c r="F598" i="1" l="1"/>
  <c r="H813" i="1"/>
  <c r="G965" i="1"/>
  <c r="H780" i="1"/>
  <c r="D813" i="1"/>
  <c r="C976" i="1"/>
  <c r="C975" i="1" s="1"/>
  <c r="G976" i="1"/>
  <c r="G975" i="1" s="1"/>
  <c r="C887" i="1"/>
  <c r="C877" i="1" s="1"/>
  <c r="G887" i="1"/>
  <c r="G877" i="1" s="1"/>
  <c r="H887" i="1"/>
  <c r="H877" i="1" s="1"/>
  <c r="C780" i="1"/>
  <c r="F976" i="1"/>
  <c r="F975" i="1" s="1"/>
  <c r="H899" i="1"/>
  <c r="I813" i="1"/>
  <c r="C841" i="1"/>
  <c r="C812" i="1" s="1"/>
  <c r="E813" i="1"/>
  <c r="D965" i="1"/>
  <c r="D956" i="1" s="1"/>
  <c r="C899" i="1"/>
  <c r="G899" i="1"/>
  <c r="F965" i="1"/>
  <c r="F956" i="1" s="1"/>
  <c r="H976" i="1"/>
  <c r="H975" i="1" s="1"/>
  <c r="D841" i="1"/>
  <c r="G905" i="1"/>
  <c r="C956" i="1"/>
  <c r="C578" i="1"/>
  <c r="C577" i="1" s="1"/>
  <c r="G578" i="1"/>
  <c r="G577" i="1" s="1"/>
  <c r="G780" i="1"/>
  <c r="D899" i="1"/>
  <c r="C795" i="1"/>
  <c r="C848" i="1"/>
  <c r="C857" i="1"/>
  <c r="G677" i="1"/>
  <c r="F813" i="1"/>
  <c r="E841" i="1"/>
  <c r="D780" i="1"/>
  <c r="I841" i="1"/>
  <c r="D887" i="1"/>
  <c r="D877" i="1" s="1"/>
  <c r="D976" i="1"/>
  <c r="D975" i="1" s="1"/>
  <c r="I578" i="1"/>
  <c r="I577" i="1" s="1"/>
  <c r="E578" i="1"/>
  <c r="E577" i="1" s="1"/>
  <c r="G610" i="1"/>
  <c r="G597" i="1" s="1"/>
  <c r="C610" i="1"/>
  <c r="C597" i="1" s="1"/>
  <c r="I984" i="1"/>
  <c r="C984" i="1"/>
  <c r="I976" i="1"/>
  <c r="I975" i="1" s="1"/>
  <c r="E976" i="1"/>
  <c r="E975" i="1" s="1"/>
  <c r="G956" i="1"/>
  <c r="I965" i="1"/>
  <c r="I956" i="1" s="1"/>
  <c r="E965" i="1"/>
  <c r="E956" i="1" s="1"/>
  <c r="H965" i="1"/>
  <c r="H956" i="1" s="1"/>
  <c r="C905" i="1"/>
  <c r="H905" i="1"/>
  <c r="H894" i="1" s="1"/>
  <c r="D905" i="1"/>
  <c r="F905" i="1"/>
  <c r="I905" i="1"/>
  <c r="E905" i="1"/>
  <c r="I899" i="1"/>
  <c r="E899" i="1"/>
  <c r="F899" i="1"/>
  <c r="F887" i="1"/>
  <c r="F877" i="1" s="1"/>
  <c r="I887" i="1"/>
  <c r="I877" i="1" s="1"/>
  <c r="E887" i="1"/>
  <c r="E877" i="1" s="1"/>
  <c r="H857" i="1"/>
  <c r="D857" i="1"/>
  <c r="G857" i="1"/>
  <c r="F857" i="1"/>
  <c r="I857" i="1"/>
  <c r="E857" i="1"/>
  <c r="H848" i="1"/>
  <c r="G848" i="1"/>
  <c r="D848" i="1"/>
  <c r="F848" i="1"/>
  <c r="I848" i="1"/>
  <c r="E848" i="1"/>
  <c r="F841" i="1"/>
  <c r="H812" i="1"/>
  <c r="G812" i="1"/>
  <c r="G795" i="1"/>
  <c r="F795" i="1"/>
  <c r="I795" i="1"/>
  <c r="E795" i="1"/>
  <c r="H795" i="1"/>
  <c r="D795" i="1"/>
  <c r="F780" i="1"/>
  <c r="I780" i="1"/>
  <c r="E780" i="1"/>
  <c r="C677" i="1"/>
  <c r="I677" i="1"/>
  <c r="H677" i="1"/>
  <c r="D677" i="1"/>
  <c r="E677" i="1"/>
  <c r="F677" i="1"/>
  <c r="C587" i="1"/>
  <c r="D610" i="1"/>
  <c r="D597" i="1" s="1"/>
  <c r="I610" i="1"/>
  <c r="I597" i="1" s="1"/>
  <c r="E610" i="1"/>
  <c r="E597" i="1" s="1"/>
  <c r="F610" i="1"/>
  <c r="F597" i="1" s="1"/>
  <c r="H610" i="1"/>
  <c r="H597" i="1" s="1"/>
  <c r="F587" i="1"/>
  <c r="I587" i="1"/>
  <c r="E587" i="1"/>
  <c r="H587" i="1"/>
  <c r="D587" i="1"/>
  <c r="G587" i="1"/>
  <c r="F578" i="1"/>
  <c r="F577" i="1" s="1"/>
  <c r="D562" i="1"/>
  <c r="D561" i="1" s="1"/>
  <c r="E562" i="1"/>
  <c r="E561" i="1" s="1"/>
  <c r="F562" i="1"/>
  <c r="F561" i="1" s="1"/>
  <c r="G562" i="1"/>
  <c r="G561" i="1" s="1"/>
  <c r="H562" i="1"/>
  <c r="H561" i="1" s="1"/>
  <c r="I562" i="1"/>
  <c r="I561" i="1" s="1"/>
  <c r="C562" i="1"/>
  <c r="C561" i="1" s="1"/>
  <c r="D812" i="1" l="1"/>
  <c r="I812" i="1"/>
  <c r="F812" i="1"/>
  <c r="C894" i="1"/>
  <c r="G894" i="1"/>
  <c r="E812" i="1"/>
  <c r="D894" i="1"/>
  <c r="F894" i="1"/>
  <c r="I894" i="1"/>
  <c r="E894" i="1"/>
  <c r="F560" i="1"/>
  <c r="D560" i="1"/>
  <c r="E560" i="1"/>
  <c r="G560" i="1"/>
  <c r="H560" i="1"/>
  <c r="I560" i="1"/>
  <c r="C560" i="1"/>
  <c r="D554" i="1"/>
  <c r="D553" i="1" s="1"/>
  <c r="E554" i="1"/>
  <c r="E553" i="1" s="1"/>
  <c r="F554" i="1"/>
  <c r="F553" i="1" s="1"/>
  <c r="G554" i="1"/>
  <c r="G553" i="1" s="1"/>
  <c r="H554" i="1"/>
  <c r="H553" i="1" s="1"/>
  <c r="I554" i="1"/>
  <c r="I553" i="1" s="1"/>
  <c r="C554" i="1"/>
  <c r="C553" i="1" s="1"/>
  <c r="I547" i="1"/>
  <c r="I546" i="1" s="1"/>
  <c r="C547" i="1"/>
  <c r="C546" i="1" s="1"/>
  <c r="D547" i="1"/>
  <c r="D546" i="1" s="1"/>
  <c r="E547" i="1"/>
  <c r="E546" i="1" s="1"/>
  <c r="F547" i="1"/>
  <c r="G547" i="1"/>
  <c r="G546" i="1" s="1"/>
  <c r="H547" i="1"/>
  <c r="H546" i="1" s="1"/>
  <c r="F546" i="1"/>
  <c r="C541" i="1"/>
  <c r="C540" i="1" s="1"/>
  <c r="D541" i="1"/>
  <c r="D540" i="1" s="1"/>
  <c r="E541" i="1"/>
  <c r="E540" i="1" s="1"/>
  <c r="F541" i="1"/>
  <c r="F540" i="1" s="1"/>
  <c r="G541" i="1"/>
  <c r="G540" i="1" s="1"/>
  <c r="H541" i="1"/>
  <c r="H540" i="1" s="1"/>
  <c r="I541" i="1"/>
  <c r="I540" i="1" s="1"/>
  <c r="D532" i="1"/>
  <c r="E532" i="1"/>
  <c r="F532" i="1"/>
  <c r="G532" i="1"/>
  <c r="H532" i="1"/>
  <c r="I532" i="1"/>
  <c r="C532" i="1"/>
  <c r="D528" i="1"/>
  <c r="E528" i="1"/>
  <c r="F528" i="1"/>
  <c r="G528" i="1"/>
  <c r="H528" i="1"/>
  <c r="I528" i="1"/>
  <c r="C528" i="1"/>
  <c r="D525" i="1"/>
  <c r="E525" i="1"/>
  <c r="F525" i="1"/>
  <c r="G525" i="1"/>
  <c r="H525" i="1"/>
  <c r="I525" i="1"/>
  <c r="C525" i="1"/>
  <c r="D522" i="1"/>
  <c r="E522" i="1"/>
  <c r="F522" i="1"/>
  <c r="G522" i="1"/>
  <c r="H522" i="1"/>
  <c r="I522" i="1"/>
  <c r="C522" i="1"/>
  <c r="D515" i="1"/>
  <c r="D514" i="1" s="1"/>
  <c r="E515" i="1"/>
  <c r="E514" i="1" s="1"/>
  <c r="F515" i="1"/>
  <c r="F514" i="1" s="1"/>
  <c r="G515" i="1"/>
  <c r="G514" i="1" s="1"/>
  <c r="H515" i="1"/>
  <c r="H514" i="1" s="1"/>
  <c r="I515" i="1"/>
  <c r="I514" i="1" s="1"/>
  <c r="C515" i="1"/>
  <c r="C514" i="1" s="1"/>
  <c r="D509" i="1"/>
  <c r="E509" i="1"/>
  <c r="F509" i="1"/>
  <c r="G509" i="1"/>
  <c r="H509" i="1"/>
  <c r="I509" i="1"/>
  <c r="C509" i="1"/>
  <c r="D507" i="1"/>
  <c r="E507" i="1"/>
  <c r="F507" i="1"/>
  <c r="G507" i="1"/>
  <c r="H507" i="1"/>
  <c r="I507" i="1"/>
  <c r="C507" i="1"/>
  <c r="D493" i="1"/>
  <c r="D492" i="1" s="1"/>
  <c r="E493" i="1"/>
  <c r="E492" i="1" s="1"/>
  <c r="F493" i="1"/>
  <c r="F492" i="1" s="1"/>
  <c r="G493" i="1"/>
  <c r="G492" i="1" s="1"/>
  <c r="H493" i="1"/>
  <c r="H492" i="1" s="1"/>
  <c r="I493" i="1"/>
  <c r="I492" i="1" s="1"/>
  <c r="C493" i="1"/>
  <c r="C492" i="1" s="1"/>
  <c r="D490" i="1"/>
  <c r="D489" i="1" s="1"/>
  <c r="E490" i="1"/>
  <c r="E489" i="1" s="1"/>
  <c r="F490" i="1"/>
  <c r="F489" i="1" s="1"/>
  <c r="G490" i="1"/>
  <c r="G489" i="1" s="1"/>
  <c r="H490" i="1"/>
  <c r="H489" i="1" s="1"/>
  <c r="I490" i="1"/>
  <c r="I489" i="1" s="1"/>
  <c r="C490" i="1"/>
  <c r="C489" i="1" s="1"/>
  <c r="I487" i="1"/>
  <c r="D487" i="1"/>
  <c r="E487" i="1"/>
  <c r="F487" i="1"/>
  <c r="G487" i="1"/>
  <c r="H487" i="1"/>
  <c r="C487" i="1"/>
  <c r="D484" i="1"/>
  <c r="E484" i="1"/>
  <c r="F484" i="1"/>
  <c r="G484" i="1"/>
  <c r="H484" i="1"/>
  <c r="I484" i="1"/>
  <c r="C484" i="1"/>
  <c r="D479" i="1"/>
  <c r="E479" i="1"/>
  <c r="F479" i="1"/>
  <c r="G479" i="1"/>
  <c r="H479" i="1"/>
  <c r="I479" i="1"/>
  <c r="C479" i="1"/>
  <c r="H471" i="1"/>
  <c r="D471" i="1"/>
  <c r="E471" i="1"/>
  <c r="F471" i="1"/>
  <c r="G471" i="1"/>
  <c r="I471" i="1"/>
  <c r="C471" i="1"/>
  <c r="D469" i="1"/>
  <c r="E469" i="1"/>
  <c r="F469" i="1"/>
  <c r="G469" i="1"/>
  <c r="H469" i="1"/>
  <c r="I469" i="1"/>
  <c r="C469" i="1"/>
  <c r="D461" i="1"/>
  <c r="D460" i="1" s="1"/>
  <c r="E461" i="1"/>
  <c r="E460" i="1" s="1"/>
  <c r="F461" i="1"/>
  <c r="F460" i="1" s="1"/>
  <c r="G461" i="1"/>
  <c r="G460" i="1" s="1"/>
  <c r="H461" i="1"/>
  <c r="H460" i="1" s="1"/>
  <c r="I461" i="1"/>
  <c r="I460" i="1" s="1"/>
  <c r="C461" i="1"/>
  <c r="C460" i="1" s="1"/>
  <c r="D454" i="1"/>
  <c r="D453" i="1" s="1"/>
  <c r="E454" i="1"/>
  <c r="E453" i="1" s="1"/>
  <c r="F454" i="1"/>
  <c r="F453" i="1" s="1"/>
  <c r="G454" i="1"/>
  <c r="G453" i="1" s="1"/>
  <c r="H454" i="1"/>
  <c r="H453" i="1" s="1"/>
  <c r="I454" i="1"/>
  <c r="I453" i="1" s="1"/>
  <c r="C454" i="1"/>
  <c r="C453" i="1" s="1"/>
  <c r="D451" i="1"/>
  <c r="D450" i="1" s="1"/>
  <c r="E451" i="1"/>
  <c r="E450" i="1" s="1"/>
  <c r="F451" i="1"/>
  <c r="F450" i="1" s="1"/>
  <c r="G451" i="1"/>
  <c r="G450" i="1" s="1"/>
  <c r="H451" i="1"/>
  <c r="H450" i="1" s="1"/>
  <c r="I451" i="1"/>
  <c r="I450" i="1" s="1"/>
  <c r="C451" i="1"/>
  <c r="C450" i="1" s="1"/>
  <c r="D444" i="1"/>
  <c r="D443" i="1" s="1"/>
  <c r="E444" i="1"/>
  <c r="E443" i="1" s="1"/>
  <c r="F444" i="1"/>
  <c r="F443" i="1" s="1"/>
  <c r="G444" i="1"/>
  <c r="G443" i="1" s="1"/>
  <c r="H444" i="1"/>
  <c r="H443" i="1" s="1"/>
  <c r="I444" i="1"/>
  <c r="I443" i="1" s="1"/>
  <c r="C444" i="1"/>
  <c r="C443" i="1" s="1"/>
  <c r="D437" i="1"/>
  <c r="D436" i="1" s="1"/>
  <c r="E437" i="1"/>
  <c r="E436" i="1" s="1"/>
  <c r="F437" i="1"/>
  <c r="F436" i="1" s="1"/>
  <c r="G437" i="1"/>
  <c r="G436" i="1" s="1"/>
  <c r="H437" i="1"/>
  <c r="H436" i="1" s="1"/>
  <c r="I437" i="1"/>
  <c r="I436" i="1" s="1"/>
  <c r="C437" i="1"/>
  <c r="C436" i="1" s="1"/>
  <c r="D434" i="1"/>
  <c r="E434" i="1"/>
  <c r="F434" i="1"/>
  <c r="G434" i="1"/>
  <c r="H434" i="1"/>
  <c r="I434" i="1"/>
  <c r="C434" i="1"/>
  <c r="D429" i="1"/>
  <c r="E429" i="1"/>
  <c r="F429" i="1"/>
  <c r="G429" i="1"/>
  <c r="H429" i="1"/>
  <c r="I429" i="1"/>
  <c r="C429" i="1"/>
  <c r="D402" i="1"/>
  <c r="D401" i="1" s="1"/>
  <c r="E402" i="1"/>
  <c r="E401" i="1" s="1"/>
  <c r="F402" i="1"/>
  <c r="F401" i="1" s="1"/>
  <c r="G402" i="1"/>
  <c r="G401" i="1" s="1"/>
  <c r="H402" i="1"/>
  <c r="H401" i="1" s="1"/>
  <c r="I402" i="1"/>
  <c r="I401" i="1" s="1"/>
  <c r="C402" i="1"/>
  <c r="C401" i="1" s="1"/>
  <c r="D398" i="1"/>
  <c r="D397" i="1" s="1"/>
  <c r="E398" i="1"/>
  <c r="E397" i="1" s="1"/>
  <c r="F398" i="1"/>
  <c r="F397" i="1" s="1"/>
  <c r="G398" i="1"/>
  <c r="G397" i="1" s="1"/>
  <c r="H398" i="1"/>
  <c r="H397" i="1" s="1"/>
  <c r="I398" i="1"/>
  <c r="I397" i="1" s="1"/>
  <c r="C398" i="1"/>
  <c r="C397" i="1" s="1"/>
  <c r="D371" i="1"/>
  <c r="D370" i="1" s="1"/>
  <c r="E371" i="1"/>
  <c r="E370" i="1" s="1"/>
  <c r="F371" i="1"/>
  <c r="F370" i="1" s="1"/>
  <c r="G371" i="1"/>
  <c r="G370" i="1" s="1"/>
  <c r="H371" i="1"/>
  <c r="H370" i="1" s="1"/>
  <c r="I371" i="1"/>
  <c r="I370" i="1" s="1"/>
  <c r="C371" i="1"/>
  <c r="C370" i="1" s="1"/>
  <c r="D368" i="1"/>
  <c r="D367" i="1" s="1"/>
  <c r="E368" i="1"/>
  <c r="E367" i="1" s="1"/>
  <c r="F368" i="1"/>
  <c r="F367" i="1" s="1"/>
  <c r="G368" i="1"/>
  <c r="G367" i="1" s="1"/>
  <c r="H368" i="1"/>
  <c r="H367" i="1" s="1"/>
  <c r="I368" i="1"/>
  <c r="I367" i="1" s="1"/>
  <c r="C368" i="1"/>
  <c r="C367" i="1" s="1"/>
  <c r="D363" i="1"/>
  <c r="D362" i="1" s="1"/>
  <c r="E363" i="1"/>
  <c r="E362" i="1" s="1"/>
  <c r="F363" i="1"/>
  <c r="F362" i="1" s="1"/>
  <c r="G363" i="1"/>
  <c r="G362" i="1" s="1"/>
  <c r="H363" i="1"/>
  <c r="H362" i="1" s="1"/>
  <c r="I363" i="1"/>
  <c r="I362" i="1" s="1"/>
  <c r="C363" i="1"/>
  <c r="C362" i="1" s="1"/>
  <c r="D354" i="1"/>
  <c r="E354" i="1"/>
  <c r="F354" i="1"/>
  <c r="G354" i="1"/>
  <c r="H354" i="1"/>
  <c r="I354" i="1"/>
  <c r="C354" i="1"/>
  <c r="D352" i="1"/>
  <c r="E352" i="1"/>
  <c r="F352" i="1"/>
  <c r="G352" i="1"/>
  <c r="H352" i="1"/>
  <c r="I352" i="1"/>
  <c r="C352" i="1"/>
  <c r="D350" i="1"/>
  <c r="E350" i="1"/>
  <c r="F350" i="1"/>
  <c r="G350" i="1"/>
  <c r="H350" i="1"/>
  <c r="I350" i="1"/>
  <c r="C350" i="1"/>
  <c r="D347" i="1"/>
  <c r="E347" i="1"/>
  <c r="F347" i="1"/>
  <c r="G347" i="1"/>
  <c r="H347" i="1"/>
  <c r="I347" i="1"/>
  <c r="C347" i="1"/>
  <c r="D345" i="1"/>
  <c r="E345" i="1"/>
  <c r="F345" i="1"/>
  <c r="G345" i="1"/>
  <c r="H345" i="1"/>
  <c r="I345" i="1"/>
  <c r="C345" i="1"/>
  <c r="D343" i="1"/>
  <c r="E343" i="1"/>
  <c r="F343" i="1"/>
  <c r="G343" i="1"/>
  <c r="H343" i="1"/>
  <c r="I343" i="1"/>
  <c r="C343" i="1"/>
  <c r="C340" i="1"/>
  <c r="C339" i="1" s="1"/>
  <c r="D340" i="1"/>
  <c r="D339" i="1" s="1"/>
  <c r="E340" i="1"/>
  <c r="E339" i="1" s="1"/>
  <c r="F340" i="1"/>
  <c r="F339" i="1" s="1"/>
  <c r="G340" i="1"/>
  <c r="G339" i="1" s="1"/>
  <c r="H340" i="1"/>
  <c r="H339" i="1" s="1"/>
  <c r="I340" i="1"/>
  <c r="I339" i="1" s="1"/>
  <c r="D335" i="1"/>
  <c r="D334" i="1" s="1"/>
  <c r="E335" i="1"/>
  <c r="E334" i="1" s="1"/>
  <c r="F335" i="1"/>
  <c r="F334" i="1" s="1"/>
  <c r="G335" i="1"/>
  <c r="G334" i="1" s="1"/>
  <c r="H335" i="1"/>
  <c r="H334" i="1" s="1"/>
  <c r="I335" i="1"/>
  <c r="I334" i="1" s="1"/>
  <c r="C335" i="1"/>
  <c r="C334" i="1" s="1"/>
  <c r="D330" i="1"/>
  <c r="D329" i="1" s="1"/>
  <c r="E330" i="1"/>
  <c r="E329" i="1" s="1"/>
  <c r="F330" i="1"/>
  <c r="F329" i="1" s="1"/>
  <c r="G330" i="1"/>
  <c r="G329" i="1" s="1"/>
  <c r="H330" i="1"/>
  <c r="H329" i="1" s="1"/>
  <c r="I330" i="1"/>
  <c r="I329" i="1" s="1"/>
  <c r="C330" i="1"/>
  <c r="C329" i="1" s="1"/>
  <c r="D318" i="1"/>
  <c r="E318" i="1"/>
  <c r="E317" i="1" s="1"/>
  <c r="F318" i="1"/>
  <c r="F317" i="1" s="1"/>
  <c r="G318" i="1"/>
  <c r="G317" i="1" s="1"/>
  <c r="H318" i="1"/>
  <c r="H317" i="1" s="1"/>
  <c r="I318" i="1"/>
  <c r="I317" i="1" s="1"/>
  <c r="C318" i="1"/>
  <c r="C317" i="1" s="1"/>
  <c r="D317" i="1"/>
  <c r="D298" i="1"/>
  <c r="D297" i="1" s="1"/>
  <c r="E298" i="1"/>
  <c r="E297" i="1" s="1"/>
  <c r="F298" i="1"/>
  <c r="F297" i="1" s="1"/>
  <c r="G298" i="1"/>
  <c r="G297" i="1" s="1"/>
  <c r="H298" i="1"/>
  <c r="H297" i="1" s="1"/>
  <c r="I298" i="1"/>
  <c r="I297" i="1" s="1"/>
  <c r="D295" i="1"/>
  <c r="D294" i="1" s="1"/>
  <c r="E295" i="1"/>
  <c r="E294" i="1" s="1"/>
  <c r="F295" i="1"/>
  <c r="F294" i="1" s="1"/>
  <c r="G295" i="1"/>
  <c r="G294" i="1" s="1"/>
  <c r="H295" i="1"/>
  <c r="H294" i="1" s="1"/>
  <c r="I295" i="1"/>
  <c r="I294" i="1" s="1"/>
  <c r="C295" i="1"/>
  <c r="C294" i="1" s="1"/>
  <c r="D292" i="1"/>
  <c r="D291" i="1" s="1"/>
  <c r="E292" i="1"/>
  <c r="E291" i="1" s="1"/>
  <c r="F292" i="1"/>
  <c r="F291" i="1" s="1"/>
  <c r="G292" i="1"/>
  <c r="G291" i="1" s="1"/>
  <c r="H292" i="1"/>
  <c r="H291" i="1" s="1"/>
  <c r="I292" i="1"/>
  <c r="I291" i="1" s="1"/>
  <c r="C292" i="1"/>
  <c r="C291" i="1" s="1"/>
  <c r="D286" i="1"/>
  <c r="E286" i="1"/>
  <c r="E285" i="1" s="1"/>
  <c r="F286" i="1"/>
  <c r="F285" i="1" s="1"/>
  <c r="G286" i="1"/>
  <c r="G285" i="1" s="1"/>
  <c r="H286" i="1"/>
  <c r="H285" i="1" s="1"/>
  <c r="I286" i="1"/>
  <c r="I285" i="1" s="1"/>
  <c r="C286" i="1"/>
  <c r="C285" i="1" s="1"/>
  <c r="D285" i="1"/>
  <c r="D282" i="1"/>
  <c r="D281" i="1" s="1"/>
  <c r="E282" i="1"/>
  <c r="E281" i="1" s="1"/>
  <c r="F282" i="1"/>
  <c r="F281" i="1" s="1"/>
  <c r="G282" i="1"/>
  <c r="H282" i="1"/>
  <c r="H281" i="1" s="1"/>
  <c r="I282" i="1"/>
  <c r="I281" i="1" s="1"/>
  <c r="C282" i="1"/>
  <c r="C281" i="1" s="1"/>
  <c r="G281" i="1"/>
  <c r="D278" i="1"/>
  <c r="E278" i="1"/>
  <c r="F278" i="1"/>
  <c r="G278" i="1"/>
  <c r="H278" i="1"/>
  <c r="I278" i="1"/>
  <c r="C278" i="1"/>
  <c r="D274" i="1"/>
  <c r="E274" i="1"/>
  <c r="F274" i="1"/>
  <c r="G274" i="1"/>
  <c r="H274" i="1"/>
  <c r="I274" i="1"/>
  <c r="C274" i="1"/>
  <c r="D272" i="1"/>
  <c r="E272" i="1"/>
  <c r="F272" i="1"/>
  <c r="G272" i="1"/>
  <c r="H272" i="1"/>
  <c r="I272" i="1"/>
  <c r="C272" i="1"/>
  <c r="D267" i="1"/>
  <c r="E267" i="1"/>
  <c r="F267" i="1"/>
  <c r="G267" i="1"/>
  <c r="H267" i="1"/>
  <c r="I267" i="1"/>
  <c r="C267" i="1"/>
  <c r="D264" i="1"/>
  <c r="E264" i="1"/>
  <c r="F264" i="1"/>
  <c r="G264" i="1"/>
  <c r="H264" i="1"/>
  <c r="I264" i="1"/>
  <c r="C264" i="1"/>
  <c r="D262" i="1"/>
  <c r="E262" i="1"/>
  <c r="F262" i="1"/>
  <c r="G262" i="1"/>
  <c r="H262" i="1"/>
  <c r="I262" i="1"/>
  <c r="C262" i="1"/>
  <c r="D260" i="1"/>
  <c r="E260" i="1"/>
  <c r="F260" i="1"/>
  <c r="G260" i="1"/>
  <c r="H260" i="1"/>
  <c r="I260" i="1"/>
  <c r="C260" i="1"/>
  <c r="D256" i="1"/>
  <c r="E256" i="1"/>
  <c r="F256" i="1"/>
  <c r="G256" i="1"/>
  <c r="H256" i="1"/>
  <c r="I256" i="1"/>
  <c r="C256" i="1"/>
  <c r="F248" i="1"/>
  <c r="D248" i="1"/>
  <c r="E248" i="1"/>
  <c r="G248" i="1"/>
  <c r="H248" i="1"/>
  <c r="I248" i="1"/>
  <c r="C248" i="1"/>
  <c r="D245" i="1"/>
  <c r="E245" i="1"/>
  <c r="F245" i="1"/>
  <c r="G245" i="1"/>
  <c r="H245" i="1"/>
  <c r="I245" i="1"/>
  <c r="C245" i="1"/>
  <c r="E242" i="1"/>
  <c r="D242" i="1"/>
  <c r="F242" i="1"/>
  <c r="G242" i="1"/>
  <c r="H242" i="1"/>
  <c r="I242" i="1"/>
  <c r="C242" i="1"/>
  <c r="D232" i="1"/>
  <c r="E232" i="1"/>
  <c r="F232" i="1"/>
  <c r="G232" i="1"/>
  <c r="H232" i="1"/>
  <c r="I232" i="1"/>
  <c r="C232" i="1"/>
  <c r="D229" i="1"/>
  <c r="E229" i="1"/>
  <c r="F229" i="1"/>
  <c r="G229" i="1"/>
  <c r="H229" i="1"/>
  <c r="I229" i="1"/>
  <c r="C229" i="1"/>
  <c r="D227" i="1"/>
  <c r="E227" i="1"/>
  <c r="F227" i="1"/>
  <c r="G227" i="1"/>
  <c r="H227" i="1"/>
  <c r="I227" i="1"/>
  <c r="C227" i="1"/>
  <c r="C225" i="1"/>
  <c r="D225" i="1"/>
  <c r="E225" i="1"/>
  <c r="F225" i="1"/>
  <c r="G225" i="1"/>
  <c r="H225" i="1"/>
  <c r="I225" i="1"/>
  <c r="D140" i="1"/>
  <c r="D139" i="1" s="1"/>
  <c r="E140" i="1"/>
  <c r="E139" i="1" s="1"/>
  <c r="F140" i="1"/>
  <c r="F139" i="1" s="1"/>
  <c r="G140" i="1"/>
  <c r="G139" i="1" s="1"/>
  <c r="H140" i="1"/>
  <c r="H139" i="1" s="1"/>
  <c r="I140" i="1"/>
  <c r="I139" i="1" s="1"/>
  <c r="C140" i="1"/>
  <c r="C139" i="1" s="1"/>
  <c r="D132" i="1"/>
  <c r="E132" i="1"/>
  <c r="F132" i="1"/>
  <c r="G132" i="1"/>
  <c r="H132" i="1"/>
  <c r="I132" i="1"/>
  <c r="C132" i="1"/>
  <c r="D126" i="1"/>
  <c r="E126" i="1"/>
  <c r="F126" i="1"/>
  <c r="G126" i="1"/>
  <c r="H126" i="1"/>
  <c r="I126" i="1"/>
  <c r="C126" i="1"/>
  <c r="D124" i="1"/>
  <c r="E124" i="1"/>
  <c r="F124" i="1"/>
  <c r="G124" i="1"/>
  <c r="H124" i="1"/>
  <c r="I124" i="1"/>
  <c r="C124" i="1"/>
  <c r="D119" i="1"/>
  <c r="E119" i="1"/>
  <c r="F119" i="1"/>
  <c r="G119" i="1"/>
  <c r="H119" i="1"/>
  <c r="I119" i="1"/>
  <c r="C119" i="1"/>
  <c r="D116" i="1"/>
  <c r="E116" i="1"/>
  <c r="F116" i="1"/>
  <c r="G116" i="1"/>
  <c r="H116" i="1"/>
  <c r="I116" i="1"/>
  <c r="C116" i="1"/>
  <c r="D110" i="1"/>
  <c r="E110" i="1"/>
  <c r="F110" i="1"/>
  <c r="G110" i="1"/>
  <c r="H110" i="1"/>
  <c r="I110" i="1"/>
  <c r="C110" i="1"/>
  <c r="D105" i="1"/>
  <c r="E105" i="1"/>
  <c r="F105" i="1"/>
  <c r="G105" i="1"/>
  <c r="H105" i="1"/>
  <c r="I105" i="1"/>
  <c r="C105" i="1"/>
  <c r="D79" i="1"/>
  <c r="E79" i="1"/>
  <c r="F79" i="1"/>
  <c r="G79" i="1"/>
  <c r="H79" i="1"/>
  <c r="I79" i="1"/>
  <c r="C79" i="1"/>
  <c r="G123" i="1" l="1"/>
  <c r="H506" i="1"/>
  <c r="D468" i="1"/>
  <c r="D459" i="1" s="1"/>
  <c r="H428" i="1"/>
  <c r="H400" i="1" s="1"/>
  <c r="D428" i="1"/>
  <c r="C468" i="1"/>
  <c r="C459" i="1" s="1"/>
  <c r="I468" i="1"/>
  <c r="I459" i="1" s="1"/>
  <c r="C521" i="1"/>
  <c r="G521" i="1"/>
  <c r="G468" i="1"/>
  <c r="G459" i="1" s="1"/>
  <c r="F521" i="1"/>
  <c r="G527" i="1"/>
  <c r="D244" i="1"/>
  <c r="F244" i="1"/>
  <c r="G478" i="1"/>
  <c r="H123" i="1"/>
  <c r="C428" i="1"/>
  <c r="C400" i="1" s="1"/>
  <c r="H527" i="1"/>
  <c r="G428" i="1"/>
  <c r="G400" i="1" s="1"/>
  <c r="G506" i="1"/>
  <c r="I527" i="1"/>
  <c r="G78" i="1"/>
  <c r="H271" i="1"/>
  <c r="H270" i="1" s="1"/>
  <c r="I521" i="1"/>
  <c r="G342" i="1"/>
  <c r="I428" i="1"/>
  <c r="I400" i="1" s="1"/>
  <c r="E428" i="1"/>
  <c r="E400" i="1" s="1"/>
  <c r="H468" i="1"/>
  <c r="H459" i="1" s="1"/>
  <c r="C342" i="1"/>
  <c r="C442" i="1"/>
  <c r="D506" i="1"/>
  <c r="F527" i="1"/>
  <c r="F520" i="1" s="1"/>
  <c r="I342" i="1"/>
  <c r="F478" i="1"/>
  <c r="E521" i="1"/>
  <c r="I224" i="1"/>
  <c r="H244" i="1"/>
  <c r="C244" i="1"/>
  <c r="I109" i="1"/>
  <c r="G109" i="1"/>
  <c r="G77" i="1" s="1"/>
  <c r="H109" i="1"/>
  <c r="C123" i="1"/>
  <c r="D123" i="1"/>
  <c r="I259" i="1"/>
  <c r="I258" i="1" s="1"/>
  <c r="H78" i="1"/>
  <c r="F78" i="1"/>
  <c r="C224" i="1"/>
  <c r="I244" i="1"/>
  <c r="E244" i="1"/>
  <c r="G244" i="1"/>
  <c r="G259" i="1"/>
  <c r="G258" i="1" s="1"/>
  <c r="H259" i="1"/>
  <c r="H258" i="1" s="1"/>
  <c r="C349" i="1"/>
  <c r="F428" i="1"/>
  <c r="F400" i="1" s="1"/>
  <c r="C478" i="1"/>
  <c r="G545" i="1"/>
  <c r="G271" i="1"/>
  <c r="G270" i="1" s="1"/>
  <c r="C271" i="1"/>
  <c r="C316" i="1"/>
  <c r="H442" i="1"/>
  <c r="E468" i="1"/>
  <c r="E459" i="1" s="1"/>
  <c r="C506" i="1"/>
  <c r="G442" i="1"/>
  <c r="C527" i="1"/>
  <c r="D527" i="1"/>
  <c r="C545" i="1"/>
  <c r="I545" i="1"/>
  <c r="F545" i="1"/>
  <c r="E545" i="1"/>
  <c r="D545" i="1"/>
  <c r="H545" i="1"/>
  <c r="G520" i="1"/>
  <c r="E527" i="1"/>
  <c r="H521" i="1"/>
  <c r="D521" i="1"/>
  <c r="F506" i="1"/>
  <c r="I506" i="1"/>
  <c r="E506" i="1"/>
  <c r="I478" i="1"/>
  <c r="E478" i="1"/>
  <c r="H478" i="1"/>
  <c r="H477" i="1" s="1"/>
  <c r="D478" i="1"/>
  <c r="F468" i="1"/>
  <c r="F459" i="1" s="1"/>
  <c r="E442" i="1"/>
  <c r="I442" i="1"/>
  <c r="D442" i="1"/>
  <c r="F442" i="1"/>
  <c r="D400" i="1"/>
  <c r="C361" i="1"/>
  <c r="I361" i="1"/>
  <c r="E361" i="1"/>
  <c r="H361" i="1"/>
  <c r="D361" i="1"/>
  <c r="G361" i="1"/>
  <c r="F361" i="1"/>
  <c r="D224" i="1"/>
  <c r="D109" i="1"/>
  <c r="G224" i="1"/>
  <c r="H342" i="1"/>
  <c r="D342" i="1"/>
  <c r="E342" i="1"/>
  <c r="H224" i="1"/>
  <c r="D259" i="1"/>
  <c r="D258" i="1" s="1"/>
  <c r="D271" i="1"/>
  <c r="D270" i="1" s="1"/>
  <c r="E224" i="1"/>
  <c r="F342" i="1"/>
  <c r="H316" i="1"/>
  <c r="G316" i="1"/>
  <c r="F316" i="1"/>
  <c r="D316" i="1"/>
  <c r="I316" i="1"/>
  <c r="E316" i="1"/>
  <c r="C270" i="1"/>
  <c r="F271" i="1"/>
  <c r="F270" i="1" s="1"/>
  <c r="I271" i="1"/>
  <c r="I270" i="1" s="1"/>
  <c r="E271" i="1"/>
  <c r="E270" i="1" s="1"/>
  <c r="C259" i="1"/>
  <c r="C258" i="1" s="1"/>
  <c r="E259" i="1"/>
  <c r="E258" i="1" s="1"/>
  <c r="F259" i="1"/>
  <c r="F258" i="1" s="1"/>
  <c r="F224" i="1"/>
  <c r="F123" i="1"/>
  <c r="I123" i="1"/>
  <c r="E123" i="1"/>
  <c r="E109" i="1"/>
  <c r="C109" i="1"/>
  <c r="F109" i="1"/>
  <c r="D78" i="1"/>
  <c r="I78" i="1"/>
  <c r="E78" i="1"/>
  <c r="C78" i="1"/>
  <c r="D74" i="1"/>
  <c r="D73" i="1" s="1"/>
  <c r="E74" i="1"/>
  <c r="E73" i="1" s="1"/>
  <c r="F74" i="1"/>
  <c r="F73" i="1" s="1"/>
  <c r="G74" i="1"/>
  <c r="G73" i="1" s="1"/>
  <c r="H74" i="1"/>
  <c r="H73" i="1" s="1"/>
  <c r="I74" i="1"/>
  <c r="I73" i="1" s="1"/>
  <c r="C74" i="1"/>
  <c r="C73" i="1" s="1"/>
  <c r="D71" i="1"/>
  <c r="E71" i="1"/>
  <c r="F71" i="1"/>
  <c r="G71" i="1"/>
  <c r="H71" i="1"/>
  <c r="I71" i="1"/>
  <c r="C71" i="1"/>
  <c r="D68" i="1"/>
  <c r="E68" i="1"/>
  <c r="F68" i="1"/>
  <c r="G68" i="1"/>
  <c r="H68" i="1"/>
  <c r="I68" i="1"/>
  <c r="C68" i="1"/>
  <c r="D64" i="1"/>
  <c r="D63" i="1" s="1"/>
  <c r="E64" i="1"/>
  <c r="E63" i="1" s="1"/>
  <c r="F64" i="1"/>
  <c r="F63" i="1" s="1"/>
  <c r="G64" i="1"/>
  <c r="G63" i="1" s="1"/>
  <c r="H64" i="1"/>
  <c r="H63" i="1" s="1"/>
  <c r="I64" i="1"/>
  <c r="I63" i="1" s="1"/>
  <c r="C64" i="1"/>
  <c r="C63" i="1" s="1"/>
  <c r="D61" i="1"/>
  <c r="D60" i="1" s="1"/>
  <c r="E61" i="1"/>
  <c r="E60" i="1" s="1"/>
  <c r="F61" i="1"/>
  <c r="F60" i="1" s="1"/>
  <c r="G61" i="1"/>
  <c r="G60" i="1" s="1"/>
  <c r="H61" i="1"/>
  <c r="H60" i="1" s="1"/>
  <c r="I61" i="1"/>
  <c r="I60" i="1" s="1"/>
  <c r="C61" i="1"/>
  <c r="C60" i="1" s="1"/>
  <c r="D57" i="1"/>
  <c r="D56" i="1" s="1"/>
  <c r="E57" i="1"/>
  <c r="E56" i="1" s="1"/>
  <c r="F57" i="1"/>
  <c r="F56" i="1" s="1"/>
  <c r="G57" i="1"/>
  <c r="G56" i="1" s="1"/>
  <c r="H57" i="1"/>
  <c r="H56" i="1" s="1"/>
  <c r="I57" i="1"/>
  <c r="I56" i="1" s="1"/>
  <c r="C57" i="1"/>
  <c r="C56" i="1" s="1"/>
  <c r="D54" i="1"/>
  <c r="D53" i="1" s="1"/>
  <c r="E54" i="1"/>
  <c r="E53" i="1" s="1"/>
  <c r="F54" i="1"/>
  <c r="F53" i="1" s="1"/>
  <c r="G54" i="1"/>
  <c r="G53" i="1" s="1"/>
  <c r="H54" i="1"/>
  <c r="H53" i="1" s="1"/>
  <c r="I54" i="1"/>
  <c r="I53" i="1" s="1"/>
  <c r="C54" i="1"/>
  <c r="C53" i="1" s="1"/>
  <c r="D11" i="1"/>
  <c r="D10" i="1" s="1"/>
  <c r="E11" i="1"/>
  <c r="E10" i="1" s="1"/>
  <c r="F11" i="1"/>
  <c r="F10" i="1" s="1"/>
  <c r="G11" i="1"/>
  <c r="G10" i="1" s="1"/>
  <c r="H11" i="1"/>
  <c r="H10" i="1" s="1"/>
  <c r="I11" i="1"/>
  <c r="I10" i="1" s="1"/>
  <c r="C10" i="1"/>
  <c r="F138" i="1" l="1"/>
  <c r="E520" i="1"/>
  <c r="H520" i="1"/>
  <c r="C520" i="1"/>
  <c r="F477" i="1"/>
  <c r="I520" i="1"/>
  <c r="G477" i="1"/>
  <c r="D138" i="1"/>
  <c r="I67" i="1"/>
  <c r="I9" i="1" s="1"/>
  <c r="H77" i="1"/>
  <c r="D477" i="1"/>
  <c r="H138" i="1"/>
  <c r="C138" i="1"/>
  <c r="D67" i="1"/>
  <c r="D9" i="1" s="1"/>
  <c r="C67" i="1"/>
  <c r="C9" i="1" s="1"/>
  <c r="H67" i="1"/>
  <c r="H9" i="1" s="1"/>
  <c r="D520" i="1"/>
  <c r="C477" i="1"/>
  <c r="I138" i="1"/>
  <c r="E138" i="1"/>
  <c r="G138" i="1"/>
  <c r="D77" i="1"/>
  <c r="G67" i="1"/>
  <c r="G9" i="1" s="1"/>
  <c r="E477" i="1"/>
  <c r="E67" i="1"/>
  <c r="E9" i="1" s="1"/>
  <c r="I477" i="1"/>
  <c r="F77" i="1"/>
  <c r="I77" i="1"/>
  <c r="E77" i="1"/>
  <c r="C77" i="1"/>
  <c r="F67" i="1"/>
  <c r="F9" i="1" s="1"/>
  <c r="E1262" i="1" l="1"/>
  <c r="D1262" i="1" l="1"/>
  <c r="F1262" i="1"/>
  <c r="H1262" i="1"/>
  <c r="D1210" i="1" l="1"/>
  <c r="D984" i="1" s="1"/>
  <c r="E1210" i="1"/>
  <c r="E984" i="1" s="1"/>
  <c r="F1210" i="1"/>
  <c r="F984" i="1" s="1"/>
  <c r="G1210" i="1"/>
  <c r="G984" i="1" s="1"/>
  <c r="H1210" i="1"/>
  <c r="H984" i="1" s="1"/>
  <c r="H349" i="1" l="1"/>
  <c r="H338" i="1" s="1"/>
  <c r="H630" i="1" l="1"/>
  <c r="H1250" i="1" s="1"/>
  <c r="I630" i="1"/>
  <c r="I349" i="1"/>
  <c r="I338" i="1" s="1"/>
  <c r="I1250" i="1" s="1"/>
  <c r="H1264" i="1" l="1"/>
  <c r="I1251" i="1" l="1"/>
  <c r="I1262" i="1" s="1"/>
  <c r="I1264" i="1" s="1"/>
  <c r="D630" i="1" l="1"/>
  <c r="E630" i="1"/>
  <c r="F630" i="1"/>
  <c r="C630" i="1"/>
  <c r="G630" i="1" l="1"/>
  <c r="F349" i="1" l="1"/>
  <c r="F338" i="1" s="1"/>
  <c r="F1250" i="1" s="1"/>
  <c r="E349" i="1" l="1"/>
  <c r="E338" i="1" s="1"/>
  <c r="E1250" i="1" s="1"/>
  <c r="D349" i="1"/>
  <c r="D338" i="1" s="1"/>
  <c r="D1250" i="1" s="1"/>
  <c r="G349" i="1"/>
  <c r="G338" i="1" s="1"/>
  <c r="G1250" i="1" s="1"/>
  <c r="C338" i="1"/>
  <c r="C1250" i="1" s="1"/>
  <c r="E1264" i="1" l="1"/>
  <c r="D1264" i="1" l="1"/>
  <c r="G1251" i="1"/>
  <c r="K1250" i="1" l="1"/>
  <c r="E1251" i="1"/>
  <c r="F1264" i="1"/>
  <c r="G1262" i="1"/>
  <c r="G1264" i="1" s="1"/>
  <c r="C1262" i="1" l="1"/>
  <c r="C1264" i="1" s="1"/>
</calcChain>
</file>

<file path=xl/sharedStrings.xml><?xml version="1.0" encoding="utf-8"?>
<sst xmlns="http://schemas.openxmlformats.org/spreadsheetml/2006/main" count="540" uniqueCount="360">
  <si>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</si>
  <si>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</si>
  <si>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</si>
  <si>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</si>
  <si>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</si>
  <si>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</si>
  <si>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</si>
  <si>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</si>
  <si>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</si>
  <si>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</si>
  <si>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</si>
  <si>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</si>
  <si>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</si>
  <si>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</si>
  <si>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</si>
  <si>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</si>
  <si>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</si>
  <si>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</si>
  <si>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</si>
  <si>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</si>
  <si>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</si>
  <si>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</si>
  <si>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</si>
  <si>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</si>
  <si>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</si>
  <si>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</si>
  <si>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</si>
  <si>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</si>
  <si>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</si>
  <si>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</si>
  <si>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</si>
  <si>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</si>
  <si>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</si>
  <si>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</si>
  <si>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</si>
  <si>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</si>
  <si>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</si>
  <si>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</si>
  <si>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</si>
  <si>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</si>
  <si>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</si>
  <si>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</si>
  <si>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</si>
  <si>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</si>
  <si>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</si>
  <si>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</si>
  <si>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</si>
  <si>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</si>
  <si>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</si>
  <si>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</si>
  <si>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</si>
  <si>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</si>
  <si>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</si>
  <si>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</si>
  <si>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</si>
  <si>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</si>
  <si>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</si>
  <si>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</si>
  <si>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</si>
  <si>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</si>
  <si>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</si>
  <si>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</si>
  <si>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</si>
  <si>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</si>
  <si>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</si>
  <si>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</si>
  <si>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</si>
  <si>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</si>
  <si>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</si>
  <si>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</si>
  <si>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</si>
  <si>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</si>
  <si>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</si>
  <si>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</si>
  <si>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</si>
  <si>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</si>
  <si>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</si>
  <si>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</si>
  <si>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</si>
  <si>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</si>
  <si>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</si>
  <si>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</si>
  <si>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</si>
  <si>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</si>
  <si>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</si>
  <si>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</si>
  <si>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</si>
  <si>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</si>
  <si>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</si>
  <si>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</si>
  <si>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</si>
  <si>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</si>
  <si>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</si>
  <si>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</si>
  <si>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</si>
  <si>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</si>
  <si>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</si>
  <si>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</si>
  <si>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</si>
  <si>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</si>
  <si>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</si>
  <si>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</si>
  <si>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</si>
  <si>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</si>
  <si>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</si>
  <si>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</si>
  <si>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</si>
  <si>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</si>
  <si>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</si>
  <si>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ОМБО</t>
  </si>
  <si>
    <t>Местная</t>
  </si>
  <si>
    <t>власть</t>
  </si>
  <si>
    <t>соцсфера</t>
  </si>
  <si>
    <t>дорожники</t>
  </si>
  <si>
    <t>АПК</t>
  </si>
  <si>
    <t>госдолг</t>
  </si>
  <si>
    <t>строители</t>
  </si>
  <si>
    <t>итого</t>
  </si>
  <si>
    <t>разница</t>
  </si>
  <si>
    <t>38.5</t>
  </si>
  <si>
    <t>+</t>
  </si>
  <si>
    <t>-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</si>
  <si>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</si>
  <si>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</si>
  <si>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Предложение ГРБС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</si>
  <si>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</si>
  <si>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</si>
  <si>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</si>
  <si>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</si>
  <si>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</si>
  <si>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</si>
  <si>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</si>
  <si>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</si>
  <si>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</si>
  <si>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</si>
  <si>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</si>
  <si>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</si>
  <si>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</si>
  <si>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</si>
  <si>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</si>
  <si>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</si>
  <si>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</si>
  <si>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</si>
  <si>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</si>
  <si>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</si>
  <si>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</si>
  <si>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931 Департамент государственного жилищного надзора ЯО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</si>
  <si>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</si>
  <si>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</si>
  <si>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</si>
  <si>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</si>
  <si>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</si>
  <si>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</si>
  <si>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</si>
  <si>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</si>
  <si>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</si>
  <si>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</si>
  <si>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</si>
  <si>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</si>
  <si>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</si>
  <si>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</si>
  <si>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</si>
  <si>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</si>
  <si>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</si>
  <si>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</si>
  <si>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</si>
  <si>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</si>
  <si>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</si>
  <si>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</si>
  <si>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</si>
  <si>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</si>
  <si>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</si>
  <si>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</si>
  <si>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</si>
  <si>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</si>
  <si>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</si>
  <si>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</si>
  <si>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</si>
  <si>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</si>
  <si>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</si>
  <si>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</si>
  <si>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</si>
  <si>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</si>
  <si>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</si>
  <si>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</si>
  <si>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</si>
  <si>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</si>
  <si>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</si>
  <si>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</si>
  <si>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</si>
  <si>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</si>
  <si>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</si>
  <si>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</si>
  <si>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</si>
  <si>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</si>
  <si>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</si>
  <si>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Уменьшение областных средств 
ГРБС</t>
  </si>
  <si>
    <t xml:space="preserve">Увеличение областных средств 
ГРБС </t>
  </si>
  <si>
    <t>Перераспределение ассигнований 
ГРБС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</si>
  <si>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</si>
  <si>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</si>
  <si>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</si>
  <si>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</si>
  <si>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</si>
  <si>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</si>
  <si>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</si>
  <si>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</si>
  <si>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</si>
  <si>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</si>
  <si>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</si>
  <si>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</si>
  <si>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</si>
  <si>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</si>
  <si>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</si>
  <si>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</si>
  <si>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</si>
  <si>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</si>
  <si>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</si>
  <si>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</si>
  <si>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</si>
  <si>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</si>
  <si>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</si>
  <si>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</si>
  <si>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</si>
  <si>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</si>
  <si>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</si>
  <si>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</si>
  <si>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</si>
  <si>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</si>
  <si>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</si>
  <si>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</si>
  <si>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</si>
  <si>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</si>
  <si>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</si>
  <si>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</si>
  <si>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</si>
  <si>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</si>
  <si>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</si>
  <si>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</si>
  <si>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</si>
  <si>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</si>
  <si>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</si>
  <si>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</si>
  <si>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</si>
  <si>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</si>
  <si>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</si>
  <si>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</si>
  <si>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</si>
  <si>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</si>
  <si>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</si>
  <si>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</si>
  <si>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</si>
  <si>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</si>
  <si>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</si>
  <si>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</si>
  <si>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</si>
  <si>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</si>
  <si>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</si>
  <si>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</si>
  <si>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</si>
  <si>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</si>
  <si>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</si>
  <si>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</si>
  <si>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</si>
  <si>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</si>
  <si>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</si>
  <si>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</si>
  <si>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</si>
  <si>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</si>
  <si>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</si>
  <si>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</si>
  <si>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</si>
  <si>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</si>
  <si>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</si>
  <si>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</si>
  <si>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</si>
  <si>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</si>
  <si>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</si>
  <si>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</si>
  <si>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</si>
  <si>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</si>
  <si>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</si>
  <si>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</si>
  <si>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</si>
  <si>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</si>
  <si>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</si>
  <si>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</si>
  <si>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908 Департамент жилищно-коммунального хозяйства ЯО</t>
  </si>
  <si>
    <t>941 Департамент инвестиций, промышленности и внешнеэкономической деятельности ЯО</t>
  </si>
  <si>
    <t>966 Департамент регулирования тарифов ЯО</t>
  </si>
  <si>
    <t>Субсидия на реализацию мероприятий по строительству объектов инфраструктуры общего образования в Ярославской области</t>
  </si>
  <si>
    <t>Субсидия в виде имущественного взноса в имущество публично-правовой компании "Фонд развития территорий" на финансирование мероприятий по восстановлению прав участников строительства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</si>
  <si>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 за счет средств резервного фонда Правительства Российской Федерации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</si>
  <si>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</si>
  <si>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ГБУЗ ЯО "Городская больница № 2 имени Н.И. Пирогова"</t>
  </si>
  <si>
    <t>ГБУ ЯО «Областной перинатальный центр»</t>
  </si>
  <si>
    <t>Прочие учреждения в сфере социальной политики (ГКУ СО ЯО -СРЦ для несовершеннолетних)</t>
  </si>
  <si>
    <t>Увеличение ассигнований на предоставление субсидии некоммерческим организациям</t>
  </si>
  <si>
    <t>Увеличение ассигнований на реализацию комплексной программы в сфере военно-патриотического воспитания «Юнармейское лето»</t>
  </si>
  <si>
    <t>Благоустройство населенных пунктов Ярославской области</t>
  </si>
  <si>
    <t>Закупка товаров, работ и услуг для обеспечения государственных (муниципальных) нужд</t>
  </si>
  <si>
    <t>Региональная целевая программа "Туризм в Ярославской области"</t>
  </si>
  <si>
    <t xml:space="preserve"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 </t>
  </si>
  <si>
    <t>18.2</t>
  </si>
  <si>
    <t>06.2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</si>
  <si>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</si>
  <si>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Стационарные учреждения социального обслуживания для граждан пожилого возраста и инвалидов (ГКУ СО ЯО Гаврилов-Ямский детский дом-интернат для умственно отсталых детей)</t>
  </si>
  <si>
    <t>Обеспечение организации отдыха и оздоровления детей</t>
  </si>
  <si>
    <t>Межбюджетные трансферты на благоустройство дворовых территорий, установку детских игровых площадок и обустройство территорий для выгула животных</t>
  </si>
  <si>
    <t>Межбюджетные трансферты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</si>
  <si>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Субсидия на реализацию мероприятий по строительству объектов газификации</t>
  </si>
  <si>
    <t xml:space="preserve">Межбюджетные трансферты </t>
  </si>
  <si>
    <t>941 Департамент  инвестиций, промышленности и внешнеэкономической деятельности ЯО</t>
  </si>
  <si>
    <t>Реализация мероприятий по разработке топливно-энергетического баланса Ярославской области</t>
  </si>
  <si>
    <t>14.7</t>
  </si>
  <si>
    <t>Подпрограмма "Модернизация объектов коммунальной инфраструктуры Ярославской области"</t>
  </si>
  <si>
    <t>Субсидия на реконструкцию (модернизацию) объектов коммунальной инфраструктуры в сферах теплоснабжения, водоснабжения и водоотведения, степень износа которых превышает 60 процентов</t>
  </si>
  <si>
    <t>Реализация мероприятий ВЦП "Социальная поддержка населения"</t>
  </si>
  <si>
    <t>Увеличение ассигнований в целях обеспечения уровня софинансирования за счет областных средств</t>
  </si>
  <si>
    <t>итого:</t>
  </si>
  <si>
    <t>за счет средств дорожного фонда:</t>
  </si>
  <si>
    <t>Междбюджетные трансферты</t>
  </si>
  <si>
    <t>Субсидии юридическим лицам на возмещение затрат, связанных с содействием занятости инвалидов, работающих в организациях, учредителями которых являются общественные организации инвалидов</t>
  </si>
  <si>
    <t>Субсидия на развитие сельского туризма</t>
  </si>
  <si>
    <t xml:space="preserve">Увеличение ассигнований на почтовые услуги
</t>
  </si>
  <si>
    <t xml:space="preserve">Увеличение ассигнований на ремонт тепловых сетей и системы водоснабжения </t>
  </si>
  <si>
    <t>Увеличение ассигнований на изготовление полиграфической продукции: создание и печать туристической карты Ярославкой области</t>
  </si>
  <si>
    <t>Увеличение ассигнований на освещение деятельности органов государственной власти</t>
  </si>
  <si>
    <t xml:space="preserve">Информация по предлагаемым изменениям в Закон Ярославской области 
"Об областном бюджете на 2022 год и на плановый период 2023 и 2024 годов" </t>
  </si>
  <si>
    <t xml:space="preserve">Уменьшение областных средств </t>
  </si>
  <si>
    <t xml:space="preserve">Увеличение областных средств </t>
  </si>
  <si>
    <t>Пояснения</t>
  </si>
  <si>
    <t>Увеличение ассигнований на ремонт помещений в целях размещения оборудования для оснащения бактериологической лаборатории</t>
  </si>
  <si>
    <t>Увеличение ассигнований на приобретение лекарственного препарата Виондис 53</t>
  </si>
  <si>
    <r>
      <rPr>
        <sz val="12"/>
        <rFont val="Times New Roman"/>
        <family val="1"/>
        <charset val="204"/>
      </rPr>
      <t xml:space="preserve">Увеличение ассигнований в сумме:
 - 35 927,9 тыс. руб. - на софинансирование в связи с удорожанием строительства здания общеобразовательной организации на 1100 учащихся по ул. Пашуковская 
г. Ярославль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- 20 000,0 тыс. руб. - на проведение закупочных процедур по определению подрядной организации на выполнение работ по строительству общеобразовательной организации с инженерными коммуникациями по адресу 
г. Ярославль, Московский проспект (у д. 121)</t>
    </r>
  </si>
  <si>
    <r>
      <t>Уменьшени</t>
    </r>
    <r>
      <rPr>
        <b/>
        <sz val="12"/>
        <rFont val="Times New Roman"/>
        <family val="1"/>
        <charset val="204"/>
      </rPr>
      <t xml:space="preserve">е </t>
    </r>
    <r>
      <rPr>
        <sz val="12"/>
        <rFont val="Times New Roman"/>
        <family val="1"/>
        <charset val="204"/>
      </rPr>
      <t xml:space="preserve">ассигнований в связи с экономией средств, образовавшейся в результате заключения контрактов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</si>
  <si>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Уменьшение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ассигнований в связи с экономией средств, образовавшейся в результате заключения контрактов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</si>
  <si>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Увеличение ассигнований на организацию и проведение областных мероприятий, посвященных Международному дню инвалидов</t>
  </si>
  <si>
    <t>Увеличение ассигнований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</si>
  <si>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Увеличение ассигнований в сумме:
- 73 441,4 тыс. руб.- на решение проблем граждан ООО «Жилстрой»  
- 14 223,9 тыс. руб. - на выплаты по ранее принятым решениям по объектам ООО «Монблан», ООО ИСК «Яр групп-строй», ООО СК «Авдат», ООО «Альянс», ООО «Жилстрой»</t>
  </si>
  <si>
    <t xml:space="preserve">Увеличение ассигнований на благоустройство территорий в связи с ростом цен на товары, услуги, работы по проекту "Наши дворы"
</t>
  </si>
  <si>
    <r>
      <t xml:space="preserve">Увеличение ассигнований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
</t>
    </r>
    <r>
      <rPr>
        <b/>
        <sz val="12"/>
        <rFont val="Times New Roman"/>
        <family val="1"/>
        <charset val="204"/>
      </rPr>
      <t/>
    </r>
  </si>
  <si>
    <t>Увеличение ассигнований на реконструкцию пешеходного моста через реку Устье в Борисоглебском муниципальном районе.
Аналогичные изменения произвести в 2023 году в сумме 52 175,6 тыс. руб.</t>
  </si>
  <si>
    <t>Увеличение ассигнований на проведение мероприятий в сфере культуры</t>
  </si>
  <si>
    <t xml:space="preserve">Увеличение ассигнований на возмещение затрат, связанных с содействием занятости инвалидов, в связи с увеличением  МРОТ с 01.06.2022.
Аналогичные изменения провести в 2023 и 2024 годах в сумме 1 137,6 тыс. руб.        </t>
  </si>
  <si>
    <t>Увеличение ассигнований на дополнительные ремонтно-реставрационные работы объекта культурного наследия "Дом призрения ближнего, 1780-е годы" (Дом Актера)</t>
  </si>
  <si>
    <t>Увеличение ассигнований на финансовое обеспечение государственного задания государственного автономного учреждения Ярославской области "Региональный центр спортивной подготовки" в связи с предоставлением дополнительной поддержки по виду спорта "Самбо"</t>
  </si>
  <si>
    <t>Увеличение ассигнований на приобретение спортивного оборудования в спортивную школу олимпийского резерва по легкой атлетике и адаптивному спорту</t>
  </si>
  <si>
    <t xml:space="preserve">Увеличение ассигнований на реализацию мероприятий по сокращению доли загрязненных сточных вод в части строительства очистных сооружений водопроводно-канализационного хозяйства
</t>
  </si>
  <si>
    <t>Увеличение ассигнований в 2023 году в сумме 18 185,9 тыс. руб. на строительный контроль и авторский надзор по очистным сооружениям канализации г. Ярославля</t>
  </si>
  <si>
    <t>Уменьшение ассигнований по строительству газопроводов низкого давления в Первомайском муниципальном районе в связи с переносом работ на 2023 год.
Увеличение ассигнований в 2023 году в сумме 19 648,4 тыс. руб на строительство газопроводов низкого давления в Первомайском муниципальном районе</t>
  </si>
  <si>
    <t xml:space="preserve">Уменьшение ассигнований по модернизации объектов жилищно-коммунального хозяйства со степенью износа свыше 60% в связи с приостановлением пилотного проекта Минстроя России </t>
  </si>
  <si>
    <t>Уменьшение ассигнований по мероприятиям подпрограммы "Комплексное развитие туристической отрасли в Ярославской области" в связи с отсутствием необходимости софинансирования</t>
  </si>
  <si>
    <t>Увеличение ассигнований на обеспечение деятельности государственного автономного учреждения Ярославской области «Дворец молодежи», в том числе на текущий ремонт помещений</t>
  </si>
  <si>
    <t>Увеличение ассигнований на обеспечение деятельности государственного казенного учреждения Ярославской области "Центр сопровождения проектов инициативного бюджетирования"</t>
  </si>
  <si>
    <t>Увеличение ассигнований на предоставление дополнительного материального поощрения спортсменам Ярославской области, занявшим призовые места на XXIV Зимних Олимпийских играх, и тренерам</t>
  </si>
  <si>
    <t>Увеличение ассигнований на ремонтные и монтажные работы, приобретение оборудования в музее "Космос"</t>
  </si>
  <si>
    <t xml:space="preserve">Уменьшение ассигнований в связи с экономией по результатам конкурсных процедур
</t>
  </si>
  <si>
    <t>Субсидия на реализацию мероприятий по модернизации инфраструктуры общего образования в Ярославской области за счет средств областного бюджета</t>
  </si>
  <si>
    <t>Увеличение ассигнований в 2023 году в сумме 408 191,2 тыс. руб. на проведение конкурсных процедур по реконструкции школы № 5 им. 63-го Угличского пехотного полка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</si>
</sst>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468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</cellStyleXfs>
  <cellXfs count="207">
    <xf numFmtId="0" fontId="0" fillId="0" borderId="0" xfId="0"/>
    <xf numFmtId="0" fontId="24" fillId="2" borderId="0" xfId="0" applyNumberFormat="1" applyFont="1" applyFill="1" applyAlignment="1">
      <alignment horizontal="right" vertical="top"/>
    </xf>
    <xf numFmtId="0" fontId="24" fillId="2" borderId="0" xfId="0" applyNumberFormat="1" applyFont="1" applyFill="1" applyAlignment="1">
      <alignment horizontal="right" vertical="top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right"/>
    </xf>
    <xf numFmtId="49" fontId="28" fillId="2" borderId="1" xfId="4" applyNumberFormat="1" applyFont="1" applyFill="1" applyBorder="1" applyAlignment="1" applyProtection="1">
      <alignment horizontal="center" wrapText="1"/>
      <protection hidden="1"/>
    </xf>
    <xf numFmtId="0" fontId="24" fillId="2" borderId="1" xfId="0" applyFont="1" applyFill="1" applyBorder="1" applyAlignment="1">
      <alignment vertical="top" wrapText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>
      <alignment horizontal="right"/>
    </xf>
    <xf numFmtId="49" fontId="23" fillId="2" borderId="0" xfId="0" applyNumberFormat="1" applyFont="1" applyFill="1"/>
    <xf numFmtId="0" fontId="23" fillId="2" borderId="0" xfId="0" applyFont="1" applyFill="1" applyAlignment="1">
      <alignment horizontal="left" vertical="top"/>
    </xf>
    <xf numFmtId="0" fontId="24" fillId="2" borderId="0" xfId="0" applyFont="1" applyFill="1"/>
    <xf numFmtId="3" fontId="24" fillId="2" borderId="0" xfId="0" applyNumberFormat="1" applyFont="1" applyFill="1"/>
    <xf numFmtId="0" fontId="24" fillId="2" borderId="0" xfId="0" applyFont="1" applyFill="1" applyAlignment="1">
      <alignment vertical="top"/>
    </xf>
    <xf numFmtId="0" fontId="24" fillId="2" borderId="0" xfId="0" applyFont="1" applyFill="1" applyBorder="1"/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/>
    </xf>
    <xf numFmtId="0" fontId="23" fillId="2" borderId="1" xfId="1" applyNumberFormat="1" applyFont="1" applyFill="1" applyBorder="1" applyAlignment="1" applyProtection="1">
      <alignment horizontal="left" vertical="top" wrapText="1"/>
      <protection hidden="1"/>
    </xf>
    <xf numFmtId="3" fontId="24" fillId="2" borderId="0" xfId="0" applyNumberFormat="1" applyFont="1" applyFill="1" applyBorder="1"/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0" fontId="23" fillId="2" borderId="1" xfId="3" applyNumberFormat="1" applyFont="1" applyFill="1" applyBorder="1" applyAlignment="1" applyProtection="1">
      <alignment horizontal="left" vertical="top" wrapText="1"/>
    </xf>
    <xf numFmtId="3" fontId="23" fillId="2" borderId="1" xfId="0" applyNumberFormat="1" applyFont="1" applyFill="1" applyBorder="1" applyAlignment="1" applyProtection="1">
      <alignment horizontal="right"/>
    </xf>
    <xf numFmtId="3" fontId="29" fillId="2" borderId="1" xfId="0" applyNumberFormat="1" applyFont="1" applyFill="1" applyBorder="1" applyAlignment="1" applyProtection="1">
      <alignment horizontal="right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0" xfId="0" applyNumberFormat="1" applyFont="1" applyFill="1" applyBorder="1"/>
    <xf numFmtId="0" fontId="25" fillId="2" borderId="0" xfId="0" applyFont="1" applyFill="1" applyBorder="1"/>
    <xf numFmtId="0" fontId="25" fillId="2" borderId="0" xfId="0" applyFont="1" applyFill="1"/>
    <xf numFmtId="3" fontId="29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0" applyFont="1" applyFill="1" applyBorder="1" applyAlignment="1">
      <alignment horizontal="left" vertical="top"/>
    </xf>
    <xf numFmtId="3" fontId="24" fillId="2" borderId="0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 applyProtection="1">
      <alignment horizontal="left" vertical="top" wrapText="1"/>
      <protection hidden="1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right"/>
    </xf>
    <xf numFmtId="0" fontId="24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 applyProtection="1">
      <alignment horizontal="right"/>
    </xf>
    <xf numFmtId="3" fontId="31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</xf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>
      <alignment horizontal="left" vertical="top" wrapText="1"/>
    </xf>
    <xf numFmtId="3" fontId="29" fillId="2" borderId="1" xfId="0" applyNumberFormat="1" applyFont="1" applyFill="1" applyBorder="1" applyAlignment="1">
      <alignment horizontal="right" wrapText="1"/>
    </xf>
    <xf numFmtId="3" fontId="24" fillId="2" borderId="1" xfId="0" applyNumberFormat="1" applyFont="1" applyFill="1" applyBorder="1" applyAlignment="1">
      <alignment horizontal="right" wrapText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167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49" fontId="31" fillId="2" borderId="1" xfId="4" applyNumberFormat="1" applyFont="1" applyFill="1" applyBorder="1" applyAlignment="1" applyProtection="1">
      <alignment horizontal="center" wrapText="1"/>
      <protection hidden="1"/>
    </xf>
    <xf numFmtId="3" fontId="29" fillId="2" borderId="0" xfId="0" applyNumberFormat="1" applyFont="1" applyFill="1" applyBorder="1"/>
    <xf numFmtId="0" fontId="29" fillId="2" borderId="0" xfId="0" applyFont="1" applyFill="1" applyBorder="1"/>
    <xf numFmtId="0" fontId="29" fillId="2" borderId="0" xfId="0" applyFont="1" applyFill="1"/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right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3" fontId="24" fillId="2" borderId="1" xfId="6" applyNumberFormat="1" applyFont="1" applyFill="1" applyBorder="1" applyAlignment="1" applyProtection="1">
      <alignment horizontal="right" wrapText="1"/>
      <protection hidden="1"/>
    </xf>
    <xf numFmtId="49" fontId="23" fillId="2" borderId="1" xfId="4" applyNumberFormat="1" applyFont="1" applyFill="1" applyBorder="1" applyAlignment="1" applyProtection="1">
      <alignment wrapText="1"/>
      <protection hidden="1"/>
    </xf>
    <xf numFmtId="3" fontId="29" fillId="2" borderId="1" xfId="6" applyNumberFormat="1" applyFont="1" applyFill="1" applyBorder="1" applyAlignment="1" applyProtection="1">
      <alignment horizontal="right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3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2" borderId="0" xfId="0" applyFont="1" applyFill="1"/>
    <xf numFmtId="3" fontId="29" fillId="2" borderId="0" xfId="0" applyNumberFormat="1" applyFont="1" applyFill="1" applyBorder="1" applyAlignment="1">
      <alignment horizontal="center" vertical="center"/>
    </xf>
    <xf numFmtId="3" fontId="24" fillId="2" borderId="1" xfId="6" applyNumberFormat="1" applyFont="1" applyFill="1" applyBorder="1" applyAlignment="1">
      <alignment horizontal="right"/>
    </xf>
    <xf numFmtId="49" fontId="23" fillId="2" borderId="1" xfId="3" applyNumberFormat="1" applyFont="1" applyFill="1" applyBorder="1" applyAlignment="1" applyProtection="1"/>
    <xf numFmtId="167" fontId="25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3" applyNumberFormat="1" applyFont="1" applyFill="1" applyBorder="1" applyAlignment="1" applyProtection="1">
      <alignment wrapText="1"/>
      <protection hidden="1"/>
    </xf>
    <xf numFmtId="0" fontId="30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49" fontId="29" fillId="2" borderId="1" xfId="3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9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3" applyNumberFormat="1" applyFont="1" applyFill="1" applyBorder="1" applyAlignment="1" applyProtection="1">
      <alignment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49" fontId="24" fillId="2" borderId="1" xfId="0" applyNumberFormat="1" applyFont="1" applyFill="1" applyBorder="1" applyAlignment="1"/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3" applyNumberFormat="1" applyFont="1" applyFill="1" applyBorder="1" applyAlignment="1" applyProtection="1">
      <alignment horizontal="right"/>
    </xf>
    <xf numFmtId="3" fontId="23" fillId="2" borderId="1" xfId="6" applyNumberFormat="1" applyFont="1" applyFill="1" applyBorder="1" applyAlignment="1">
      <alignment horizontal="right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49" fontId="31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3" fontId="28" fillId="2" borderId="1" xfId="0" applyNumberFormat="1" applyFont="1" applyFill="1" applyBorder="1" applyAlignment="1">
      <alignment horizontal="right"/>
    </xf>
    <xf numFmtId="0" fontId="24" fillId="2" borderId="1" xfId="3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3" fillId="2" borderId="1" xfId="4" applyNumberFormat="1" applyFont="1" applyFill="1" applyBorder="1" applyAlignment="1" applyProtection="1">
      <alignment horizontal="left" wrapText="1"/>
      <protection hidden="1"/>
    </xf>
    <xf numFmtId="0" fontId="23" fillId="2" borderId="1" xfId="0" applyFont="1" applyFill="1" applyBorder="1" applyAlignment="1">
      <alignment horizontal="left" vertical="top"/>
    </xf>
    <xf numFmtId="49" fontId="23" fillId="2" borderId="0" xfId="4" applyNumberFormat="1" applyFont="1" applyFill="1" applyBorder="1" applyAlignment="1" applyProtection="1">
      <alignment horizontal="center" wrapText="1"/>
      <protection hidden="1"/>
    </xf>
    <xf numFmtId="0" fontId="24" fillId="2" borderId="0" xfId="0" applyFont="1" applyFill="1" applyBorder="1" applyAlignment="1" applyProtection="1">
      <alignment vertical="top" wrapText="1"/>
      <protection hidden="1"/>
    </xf>
    <xf numFmtId="0" fontId="24" fillId="2" borderId="0" xfId="3" applyNumberFormat="1" applyFont="1" applyFill="1" applyBorder="1" applyAlignment="1" applyProtection="1">
      <alignment vertical="top" wrapText="1"/>
      <protection hidden="1"/>
    </xf>
    <xf numFmtId="3" fontId="24" fillId="2" borderId="0" xfId="0" applyNumberFormat="1" applyFont="1" applyFill="1" applyAlignment="1">
      <alignment vertical="top"/>
    </xf>
    <xf numFmtId="3" fontId="23" fillId="2" borderId="1" xfId="0" applyNumberFormat="1" applyFont="1" applyFill="1" applyBorder="1" applyAlignment="1">
      <alignment horizontal="right" vertical="top"/>
    </xf>
    <xf numFmtId="49" fontId="25" fillId="2" borderId="1" xfId="0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  <protection locked="0"/>
    </xf>
    <xf numFmtId="0" fontId="31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0" fontId="24" fillId="2" borderId="1" xfId="8" applyNumberFormat="1" applyFont="1" applyFill="1" applyBorder="1" applyAlignment="1" applyProtection="1">
      <alignment vertical="top" wrapText="1"/>
      <protection hidden="1"/>
    </xf>
    <xf numFmtId="3" fontId="24" fillId="2" borderId="1" xfId="0" applyNumberFormat="1" applyFont="1" applyFill="1" applyBorder="1" applyAlignment="1">
      <alignment wrapText="1"/>
    </xf>
    <xf numFmtId="3" fontId="24" fillId="2" borderId="0" xfId="0" applyNumberFormat="1" applyFont="1" applyFill="1" applyBorder="1" applyAlignment="1">
      <alignment horizontal="left" vertical="top" wrapText="1"/>
    </xf>
    <xf numFmtId="3" fontId="29" fillId="2" borderId="1" xfId="2" applyNumberFormat="1" applyFont="1" applyFill="1" applyBorder="1" applyAlignment="1" applyProtection="1">
      <alignment horizontal="right" wrapText="1"/>
      <protection hidden="1"/>
    </xf>
    <xf numFmtId="0" fontId="34" fillId="2" borderId="1" xfId="0" applyFont="1" applyFill="1" applyBorder="1" applyAlignment="1">
      <alignment horizontal="left" vertical="top" wrapText="1"/>
    </xf>
    <xf numFmtId="49" fontId="23" fillId="2" borderId="0" xfId="4" applyNumberFormat="1" applyFont="1" applyFill="1" applyBorder="1" applyAlignment="1" applyProtection="1">
      <alignment wrapText="1"/>
      <protection hidden="1"/>
    </xf>
    <xf numFmtId="49" fontId="23" fillId="2" borderId="2" xfId="4" applyNumberFormat="1" applyFont="1" applyFill="1" applyBorder="1" applyAlignment="1" applyProtection="1">
      <alignment wrapText="1"/>
      <protection hidden="1"/>
    </xf>
    <xf numFmtId="167" fontId="34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left" vertical="top" wrapText="1"/>
      <protection hidden="1"/>
    </xf>
    <xf numFmtId="3" fontId="23" fillId="2" borderId="1" xfId="4" applyNumberFormat="1" applyFont="1" applyFill="1" applyBorder="1" applyAlignment="1" applyProtection="1">
      <alignment horizontal="right" wrapText="1"/>
      <protection hidden="1"/>
    </xf>
    <xf numFmtId="49" fontId="23" fillId="2" borderId="3" xfId="4" applyNumberFormat="1" applyFont="1" applyFill="1" applyBorder="1" applyAlignment="1" applyProtection="1">
      <alignment wrapText="1"/>
      <protection hidden="1"/>
    </xf>
    <xf numFmtId="3" fontId="24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0" fontId="24" fillId="2" borderId="0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49" fontId="28" fillId="2" borderId="1" xfId="4" applyNumberFormat="1" applyFont="1" applyFill="1" applyBorder="1" applyAlignment="1" applyProtection="1">
      <alignment wrapText="1"/>
      <protection hidden="1"/>
    </xf>
    <xf numFmtId="49" fontId="24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3" fontId="23" fillId="2" borderId="0" xfId="0" applyNumberFormat="1" applyFont="1" applyFill="1" applyBorder="1"/>
    <xf numFmtId="0" fontId="32" fillId="2" borderId="1" xfId="0" applyFont="1" applyFill="1" applyBorder="1" applyAlignment="1">
      <alignment horizontal="left" vertical="top" wrapText="1"/>
    </xf>
    <xf numFmtId="0" fontId="28" fillId="2" borderId="1" xfId="5" applyNumberFormat="1" applyFont="1" applyFill="1" applyBorder="1" applyAlignment="1" applyProtection="1">
      <alignment horizontal="left" vertical="top" wrapText="1"/>
      <protection hidden="1"/>
    </xf>
    <xf numFmtId="0" fontId="33" fillId="2" borderId="1" xfId="0" applyNumberFormat="1" applyFont="1" applyFill="1" applyBorder="1" applyAlignment="1" applyProtection="1">
      <alignment horizontal="left" vertical="top" wrapText="1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locked="0" hidden="1"/>
    </xf>
    <xf numFmtId="3" fontId="23" fillId="2" borderId="1" xfId="0" applyNumberFormat="1" applyFont="1" applyFill="1" applyBorder="1" applyAlignment="1">
      <alignment horizontal="right" wrapText="1"/>
    </xf>
    <xf numFmtId="0" fontId="29" fillId="2" borderId="1" xfId="0" applyFont="1" applyFill="1" applyBorder="1" applyAlignment="1">
      <alignment horizontal="left" vertical="top"/>
    </xf>
    <xf numFmtId="3" fontId="25" fillId="2" borderId="1" xfId="0" applyNumberFormat="1" applyFont="1" applyFill="1" applyBorder="1" applyAlignment="1">
      <alignment horizontal="right" wrapText="1"/>
    </xf>
    <xf numFmtId="3" fontId="24" fillId="2" borderId="1" xfId="0" applyNumberFormat="1" applyFont="1" applyFill="1" applyBorder="1" applyAlignment="1">
      <alignment horizontal="left" vertical="top"/>
    </xf>
    <xf numFmtId="3" fontId="29" fillId="2" borderId="1" xfId="0" applyNumberFormat="1" applyFont="1" applyFill="1" applyBorder="1" applyAlignment="1">
      <alignment horizontal="left" vertical="top"/>
    </xf>
    <xf numFmtId="0" fontId="29" fillId="2" borderId="1" xfId="9" applyFont="1" applyFill="1" applyBorder="1" applyAlignment="1">
      <alignment horizontal="left" vertical="top" wrapText="1"/>
    </xf>
    <xf numFmtId="0" fontId="24" fillId="2" borderId="1" xfId="9" applyFont="1" applyFill="1" applyBorder="1" applyAlignment="1">
      <alignment horizontal="left" vertical="top" wrapText="1"/>
    </xf>
    <xf numFmtId="4" fontId="23" fillId="2" borderId="0" xfId="0" applyNumberFormat="1" applyFont="1" applyFill="1" applyBorder="1"/>
    <xf numFmtId="0" fontId="24" fillId="2" borderId="1" xfId="0" applyFont="1" applyFill="1" applyBorder="1"/>
    <xf numFmtId="3" fontId="24" fillId="2" borderId="1" xfId="0" applyNumberFormat="1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left" vertical="top" wrapText="1"/>
    </xf>
    <xf numFmtId="42" fontId="24" fillId="2" borderId="1" xfId="6" applyNumberFormat="1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vertical="top" wrapText="1"/>
      <protection hidden="1"/>
    </xf>
    <xf numFmtId="4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9" fillId="2" borderId="1" xfId="7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/>
    <xf numFmtId="0" fontId="29" fillId="2" borderId="1" xfId="3" applyNumberFormat="1" applyFont="1" applyFill="1" applyBorder="1" applyAlignment="1" applyProtection="1">
      <alignment horizontal="left" vertical="center" wrapText="1"/>
      <protection hidden="1"/>
    </xf>
    <xf numFmtId="0" fontId="36" fillId="2" borderId="1" xfId="0" applyFont="1" applyFill="1" applyBorder="1" applyAlignment="1">
      <alignment horizontal="left" vertical="top" wrapText="1"/>
    </xf>
    <xf numFmtId="0" fontId="24" fillId="2" borderId="1" xfId="3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 applyProtection="1">
      <alignment horizontal="left" vertical="top" wrapText="1"/>
    </xf>
    <xf numFmtId="0" fontId="24" fillId="2" borderId="1" xfId="54467" applyNumberFormat="1" applyFont="1" applyFill="1" applyBorder="1" applyAlignment="1" applyProtection="1">
      <alignment vertical="top" wrapText="1"/>
      <protection hidden="1"/>
    </xf>
    <xf numFmtId="0" fontId="25" fillId="2" borderId="1" xfId="0" applyFont="1" applyFill="1" applyBorder="1" applyAlignment="1">
      <alignment horizontal="left" vertical="center" wrapText="1"/>
    </xf>
    <xf numFmtId="49" fontId="24" fillId="2" borderId="1" xfId="6" applyNumberFormat="1" applyFont="1" applyFill="1" applyBorder="1" applyAlignment="1" applyProtection="1">
      <alignment horizontal="left" vertical="top" wrapText="1"/>
    </xf>
    <xf numFmtId="165" fontId="24" fillId="2" borderId="1" xfId="1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left" vertical="top" wrapText="1"/>
    </xf>
    <xf numFmtId="3" fontId="23" fillId="2" borderId="1" xfId="0" applyNumberFormat="1" applyFont="1" applyFill="1" applyBorder="1" applyAlignment="1" applyProtection="1">
      <alignment horizontal="left" vertical="top" wrapText="1"/>
    </xf>
    <xf numFmtId="3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3" applyNumberFormat="1" applyFont="1" applyFill="1" applyBorder="1" applyAlignment="1" applyProtection="1">
      <alignment horizontal="left" vertical="top" wrapText="1"/>
    </xf>
    <xf numFmtId="3" fontId="25" fillId="2" borderId="1" xfId="3" applyNumberFormat="1" applyFont="1" applyFill="1" applyBorder="1" applyAlignment="1" applyProtection="1">
      <alignment horizontal="left" vertical="top" wrapText="1"/>
    </xf>
    <xf numFmtId="0" fontId="25" fillId="2" borderId="1" xfId="0" applyNumberFormat="1" applyFont="1" applyFill="1" applyBorder="1" applyAlignment="1" applyProtection="1">
      <alignment horizontal="left" vertical="top" wrapText="1"/>
    </xf>
    <xf numFmtId="3" fontId="24" fillId="2" borderId="1" xfId="0" applyNumberFormat="1" applyFont="1" applyFill="1" applyBorder="1" applyAlignment="1" applyProtection="1">
      <alignment horizontal="left" vertical="top" wrapText="1"/>
      <protection locked="0"/>
    </xf>
    <xf numFmtId="3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</xf>
    <xf numFmtId="0" fontId="24" fillId="2" borderId="1" xfId="0" applyNumberFormat="1" applyFont="1" applyFill="1" applyBorder="1" applyAlignment="1" applyProtection="1">
      <alignment horizontal="left" vertical="top" wrapText="1"/>
    </xf>
    <xf numFmtId="166" fontId="24" fillId="2" borderId="1" xfId="3" applyNumberFormat="1" applyFont="1" applyFill="1" applyBorder="1" applyAlignment="1" applyProtection="1">
      <alignment horizontal="left" vertical="top" wrapText="1"/>
    </xf>
    <xf numFmtId="165" fontId="24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1" xfId="4" applyNumberFormat="1" applyFont="1" applyFill="1" applyBorder="1" applyAlignment="1" applyProtection="1">
      <alignment horizontal="left" vertical="top" wrapText="1"/>
      <protection hidden="1"/>
    </xf>
    <xf numFmtId="166" fontId="24" fillId="2" borderId="1" xfId="2" applyNumberFormat="1" applyFont="1" applyFill="1" applyBorder="1" applyAlignment="1" applyProtection="1">
      <alignment horizontal="left" vertical="top" wrapText="1"/>
      <protection hidden="1"/>
    </xf>
    <xf numFmtId="49" fontId="24" fillId="2" borderId="1" xfId="5" applyNumberFormat="1" applyFont="1" applyFill="1" applyBorder="1" applyAlignment="1">
      <alignment horizontal="left" vertical="top" wrapText="1"/>
    </xf>
    <xf numFmtId="49" fontId="24" fillId="2" borderId="1" xfId="5" applyNumberFormat="1" applyFont="1" applyFill="1" applyBorder="1" applyAlignment="1" applyProtection="1">
      <alignment horizontal="left" vertical="top" wrapText="1"/>
      <protection locked="0"/>
    </xf>
    <xf numFmtId="0" fontId="25" fillId="2" borderId="1" xfId="0" quotePrefix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 wrapText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right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0" fontId="24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vertical="top" wrapText="1"/>
    </xf>
    <xf numFmtId="3" fontId="24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 applyProtection="1">
      <alignment horizontal="left" vertical="top" wrapText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right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0" fontId="23" fillId="2" borderId="0" xfId="0" applyFont="1" applyFill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/>
    </xf>
  </cellXfs>
  <cellStyles count="54468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 7" xfId="54467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P1278"/>
  <sheetViews>
    <sheetView showGridLines="0" tabSelected="1" view="pageBreakPreview" zoomScaleNormal="50" zoomScaleSheetLayoutView="100" workbookViewId="0">
      <pane xSplit="1" ySplit="8" topLeftCell="B813" activePane="bottomRight" state="frozen"/>
      <selection pane="topRight" activeCell="B1" sqref="B1"/>
      <selection pane="bottomLeft" activeCell="A9" sqref="A9"/>
      <selection pane="bottomRight" activeCell="J464" sqref="J464"/>
    </sheetView>
  </sheetViews>
  <sheetFormatPr defaultColWidth="9.109375" defaultRowHeight="15.6" x14ac:dyDescent="0.3"/>
  <cols>
    <col min="1" max="1" width="9.33203125" style="9" customWidth="1"/>
    <col min="2" max="2" width="41.6640625" style="10" customWidth="1"/>
    <col min="3" max="3" width="16.88671875" style="11" customWidth="1"/>
    <col min="4" max="4" width="16.6640625" style="11" hidden="1" customWidth="1"/>
    <col min="5" max="5" width="18.109375" style="11" hidden="1" customWidth="1"/>
    <col min="6" max="6" width="16.109375" style="11" customWidth="1"/>
    <col min="7" max="7" width="15" style="11" customWidth="1"/>
    <col min="8" max="8" width="16" style="11" hidden="1" customWidth="1"/>
    <col min="9" max="9" width="19.44140625" style="12" hidden="1" customWidth="1"/>
    <col min="10" max="10" width="81.33203125" style="13" customWidth="1"/>
    <col min="11" max="11" width="15.109375" style="14" customWidth="1"/>
    <col min="12" max="12" width="18.5546875" style="14" customWidth="1"/>
    <col min="13" max="13" width="13.5546875" style="14" bestFit="1" customWidth="1"/>
    <col min="14" max="18" width="9.109375" style="14"/>
    <col min="19" max="16384" width="9.109375" style="11"/>
  </cols>
  <sheetData>
    <row r="1" spans="1:12" x14ac:dyDescent="0.3">
      <c r="J1" s="1" t="s">
        <v>105</v>
      </c>
    </row>
    <row r="2" spans="1:12" x14ac:dyDescent="0.3">
      <c r="J2" s="2" t="s">
        <v>106</v>
      </c>
    </row>
    <row r="3" spans="1:12" x14ac:dyDescent="0.3">
      <c r="J3" s="15"/>
    </row>
    <row r="4" spans="1:12" ht="36.6" customHeight="1" x14ac:dyDescent="0.3">
      <c r="A4" s="202" t="s">
        <v>328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x14ac:dyDescent="0.3">
      <c r="B5" s="13"/>
      <c r="J5" s="16" t="s">
        <v>107</v>
      </c>
    </row>
    <row r="6" spans="1:12" ht="17.25" customHeight="1" x14ac:dyDescent="0.3">
      <c r="A6" s="204" t="s">
        <v>0</v>
      </c>
      <c r="B6" s="203" t="s">
        <v>67</v>
      </c>
      <c r="C6" s="203" t="s">
        <v>73</v>
      </c>
      <c r="D6" s="203" t="s">
        <v>124</v>
      </c>
      <c r="E6" s="203"/>
      <c r="F6" s="203" t="s">
        <v>330</v>
      </c>
      <c r="G6" s="203" t="s">
        <v>329</v>
      </c>
      <c r="H6" s="203" t="s">
        <v>124</v>
      </c>
      <c r="I6" s="203"/>
      <c r="J6" s="206" t="s">
        <v>331</v>
      </c>
    </row>
    <row r="7" spans="1:12" ht="18.75" customHeight="1" x14ac:dyDescent="0.3">
      <c r="A7" s="204"/>
      <c r="B7" s="203"/>
      <c r="C7" s="203"/>
      <c r="D7" s="203" t="s">
        <v>197</v>
      </c>
      <c r="E7" s="203" t="s">
        <v>196</v>
      </c>
      <c r="F7" s="203"/>
      <c r="G7" s="203"/>
      <c r="H7" s="205" t="s">
        <v>198</v>
      </c>
      <c r="I7" s="205"/>
      <c r="J7" s="206"/>
    </row>
    <row r="8" spans="1:12" ht="27.75" customHeight="1" x14ac:dyDescent="0.3">
      <c r="A8" s="204"/>
      <c r="B8" s="203"/>
      <c r="C8" s="203"/>
      <c r="D8" s="203"/>
      <c r="E8" s="203"/>
      <c r="F8" s="203"/>
      <c r="G8" s="203"/>
      <c r="H8" s="193" t="s">
        <v>120</v>
      </c>
      <c r="I8" s="3" t="s">
        <v>121</v>
      </c>
      <c r="J8" s="206"/>
    </row>
    <row r="9" spans="1:12" ht="49.5" customHeight="1" x14ac:dyDescent="0.3">
      <c r="A9" s="189" t="s">
        <v>74</v>
      </c>
      <c r="B9" s="17" t="s">
        <v>1</v>
      </c>
      <c r="C9" s="8">
        <f t="shared" ref="C9:I9" si="0">C10+C67+C53+C56+C73+C63+C60</f>
        <v>0</v>
      </c>
      <c r="D9" s="8">
        <f t="shared" si="0"/>
        <v>90445000</v>
      </c>
      <c r="E9" s="8">
        <f t="shared" si="0"/>
        <v>0</v>
      </c>
      <c r="F9" s="8">
        <f t="shared" si="0"/>
        <v>48920000</v>
      </c>
      <c r="G9" s="8">
        <f t="shared" si="0"/>
        <v>0</v>
      </c>
      <c r="H9" s="8">
        <f t="shared" si="0"/>
        <v>12474617</v>
      </c>
      <c r="I9" s="8">
        <f t="shared" si="0"/>
        <v>12474617</v>
      </c>
      <c r="J9" s="165"/>
      <c r="K9" s="18"/>
      <c r="L9" s="18"/>
    </row>
    <row r="10" spans="1:12" ht="52.2" customHeight="1" x14ac:dyDescent="0.3">
      <c r="A10" s="189" t="s">
        <v>75</v>
      </c>
      <c r="B10" s="22" t="s">
        <v>26</v>
      </c>
      <c r="C10" s="23">
        <f>C11</f>
        <v>0</v>
      </c>
      <c r="D10" s="23">
        <f t="shared" ref="D10:I10" si="1">D11</f>
        <v>90445000</v>
      </c>
      <c r="E10" s="23">
        <f t="shared" si="1"/>
        <v>0</v>
      </c>
      <c r="F10" s="23">
        <f t="shared" si="1"/>
        <v>48920000</v>
      </c>
      <c r="G10" s="23">
        <f t="shared" si="1"/>
        <v>0</v>
      </c>
      <c r="H10" s="23">
        <f t="shared" si="1"/>
        <v>12474617</v>
      </c>
      <c r="I10" s="23">
        <f t="shared" si="1"/>
        <v>12474617</v>
      </c>
      <c r="J10" s="159"/>
      <c r="K10" s="18"/>
      <c r="L10" s="18"/>
    </row>
    <row r="11" spans="1:12" ht="36" customHeight="1" x14ac:dyDescent="0.3">
      <c r="A11" s="189"/>
      <c r="B11" s="20" t="s">
        <v>279</v>
      </c>
      <c r="C11" s="24">
        <f t="shared" ref="C11:I11" si="2">SUM(C12:C52)</f>
        <v>0</v>
      </c>
      <c r="D11" s="24">
        <f t="shared" si="2"/>
        <v>90445000</v>
      </c>
      <c r="E11" s="24">
        <f t="shared" si="2"/>
        <v>0</v>
      </c>
      <c r="F11" s="24">
        <f t="shared" si="2"/>
        <v>48920000</v>
      </c>
      <c r="G11" s="24">
        <f t="shared" si="2"/>
        <v>0</v>
      </c>
      <c r="H11" s="24">
        <f t="shared" si="2"/>
        <v>12474617</v>
      </c>
      <c r="I11" s="24">
        <f t="shared" si="2"/>
        <v>12474617</v>
      </c>
      <c r="J11" s="159"/>
      <c r="K11" s="18"/>
      <c r="L11" s="18"/>
    </row>
    <row r="12" spans="1:12" ht="35.4" customHeight="1" x14ac:dyDescent="0.3">
      <c r="A12" s="189"/>
      <c r="B12" s="25" t="s">
        <v>294</v>
      </c>
      <c r="C12" s="26"/>
      <c r="D12" s="26">
        <v>12400000</v>
      </c>
      <c r="E12" s="27"/>
      <c r="F12" s="27">
        <v>12400000</v>
      </c>
      <c r="G12" s="27"/>
      <c r="H12" s="27"/>
      <c r="I12" s="26"/>
      <c r="J12" s="25" t="s">
        <v>332</v>
      </c>
      <c r="K12" s="18"/>
      <c r="L12" s="18"/>
    </row>
    <row r="13" spans="1:12" ht="31.2" x14ac:dyDescent="0.3">
      <c r="A13" s="189"/>
      <c r="B13" s="7" t="s">
        <v>295</v>
      </c>
      <c r="C13" s="26"/>
      <c r="D13" s="26">
        <v>4920000</v>
      </c>
      <c r="E13" s="27"/>
      <c r="F13" s="27">
        <v>4920000</v>
      </c>
      <c r="G13" s="27"/>
      <c r="H13" s="27"/>
      <c r="I13" s="26"/>
      <c r="J13" s="25" t="s">
        <v>325</v>
      </c>
      <c r="K13" s="18"/>
      <c r="L13" s="18"/>
    </row>
    <row r="14" spans="1:12" ht="22.2" customHeight="1" x14ac:dyDescent="0.3">
      <c r="A14" s="189"/>
      <c r="B14" s="25"/>
      <c r="C14" s="26"/>
      <c r="D14" s="26">
        <v>73125000</v>
      </c>
      <c r="E14" s="89"/>
      <c r="F14" s="27">
        <v>31600000</v>
      </c>
      <c r="G14" s="89"/>
      <c r="H14" s="89"/>
      <c r="I14" s="23"/>
      <c r="J14" s="25" t="s">
        <v>333</v>
      </c>
      <c r="K14" s="18"/>
      <c r="L14" s="18"/>
    </row>
    <row r="15" spans="1:12" hidden="1" x14ac:dyDescent="0.3">
      <c r="A15" s="189"/>
      <c r="B15" s="7"/>
      <c r="C15" s="26"/>
      <c r="D15" s="24"/>
      <c r="E15" s="27"/>
      <c r="F15" s="27"/>
      <c r="G15" s="27"/>
      <c r="H15" s="27">
        <v>99000</v>
      </c>
      <c r="I15" s="27">
        <v>99000</v>
      </c>
      <c r="J15" s="25"/>
      <c r="K15" s="18"/>
      <c r="L15" s="18"/>
    </row>
    <row r="16" spans="1:12" hidden="1" x14ac:dyDescent="0.3">
      <c r="A16" s="189"/>
      <c r="B16" s="7"/>
      <c r="C16" s="26"/>
      <c r="D16" s="24"/>
      <c r="E16" s="27"/>
      <c r="F16" s="27"/>
      <c r="G16" s="27"/>
      <c r="H16" s="27">
        <v>3000000</v>
      </c>
      <c r="I16" s="26">
        <v>3000000</v>
      </c>
      <c r="J16" s="25"/>
      <c r="K16" s="18"/>
      <c r="L16" s="18"/>
    </row>
    <row r="17" spans="1:12" ht="99" hidden="1" customHeight="1" x14ac:dyDescent="0.3">
      <c r="A17" s="189"/>
      <c r="B17" s="7"/>
      <c r="C17" s="26"/>
      <c r="D17" s="26"/>
      <c r="E17" s="27"/>
      <c r="F17" s="27"/>
      <c r="G17" s="27"/>
      <c r="H17" s="27"/>
      <c r="I17" s="26"/>
      <c r="J17" s="25"/>
      <c r="K17" s="18"/>
      <c r="L17" s="18"/>
    </row>
    <row r="18" spans="1:12" ht="54.6" hidden="1" customHeight="1" x14ac:dyDescent="0.3">
      <c r="A18" s="189"/>
      <c r="B18" s="25"/>
      <c r="C18" s="26"/>
      <c r="D18" s="24"/>
      <c r="E18" s="27"/>
      <c r="F18" s="27"/>
      <c r="G18" s="27"/>
      <c r="H18" s="27">
        <v>9375617</v>
      </c>
      <c r="I18" s="26">
        <v>9375617</v>
      </c>
      <c r="J18" s="25"/>
      <c r="K18" s="18"/>
      <c r="L18" s="18"/>
    </row>
    <row r="19" spans="1:12" hidden="1" x14ac:dyDescent="0.3">
      <c r="A19" s="189"/>
      <c r="B19" s="25"/>
      <c r="C19" s="26"/>
      <c r="D19" s="24"/>
      <c r="E19" s="27"/>
      <c r="F19" s="27"/>
      <c r="G19" s="27"/>
      <c r="H19" s="27"/>
      <c r="I19" s="26"/>
      <c r="J19" s="25"/>
      <c r="K19" s="18"/>
      <c r="L19" s="18"/>
    </row>
    <row r="20" spans="1:12" hidden="1" x14ac:dyDescent="0.3">
      <c r="A20" s="189"/>
      <c r="B20" s="25"/>
      <c r="C20" s="26"/>
      <c r="D20" s="24"/>
      <c r="E20" s="27"/>
      <c r="F20" s="27"/>
      <c r="G20" s="27"/>
      <c r="H20" s="27"/>
      <c r="I20" s="26"/>
      <c r="J20" s="25"/>
      <c r="K20" s="18"/>
      <c r="L20" s="18"/>
    </row>
    <row r="21" spans="1:12" hidden="1" x14ac:dyDescent="0.3">
      <c r="A21" s="189"/>
      <c r="B21" s="25"/>
      <c r="C21" s="26"/>
      <c r="D21" s="24"/>
      <c r="E21" s="27"/>
      <c r="F21" s="27"/>
      <c r="G21" s="27"/>
      <c r="H21" s="27"/>
      <c r="I21" s="26"/>
      <c r="J21" s="25"/>
      <c r="K21" s="18"/>
      <c r="L21" s="18"/>
    </row>
    <row r="22" spans="1:12" hidden="1" x14ac:dyDescent="0.3">
      <c r="A22" s="189"/>
      <c r="B22" s="7"/>
      <c r="C22" s="26"/>
      <c r="D22" s="27"/>
      <c r="E22" s="27"/>
      <c r="F22" s="27"/>
      <c r="G22" s="27"/>
      <c r="H22" s="27"/>
      <c r="I22" s="27"/>
      <c r="J22" s="25"/>
      <c r="K22" s="18"/>
      <c r="L22" s="18"/>
    </row>
    <row r="23" spans="1:12" hidden="1" x14ac:dyDescent="0.3">
      <c r="A23" s="189"/>
      <c r="B23" s="7"/>
      <c r="C23" s="26"/>
      <c r="D23" s="27"/>
      <c r="E23" s="27"/>
      <c r="F23" s="27"/>
      <c r="G23" s="27"/>
      <c r="H23" s="27"/>
      <c r="I23" s="27"/>
      <c r="J23" s="25"/>
      <c r="K23" s="18"/>
      <c r="L23" s="18"/>
    </row>
    <row r="24" spans="1:12" hidden="1" x14ac:dyDescent="0.3">
      <c r="A24" s="189"/>
      <c r="B24" s="7"/>
      <c r="C24" s="26"/>
      <c r="D24" s="27"/>
      <c r="E24" s="27"/>
      <c r="F24" s="27"/>
      <c r="G24" s="27"/>
      <c r="H24" s="27"/>
      <c r="I24" s="27"/>
      <c r="J24" s="25"/>
      <c r="K24" s="18"/>
      <c r="L24" s="18"/>
    </row>
    <row r="25" spans="1:12" hidden="1" x14ac:dyDescent="0.3">
      <c r="A25" s="189"/>
      <c r="B25" s="7"/>
      <c r="C25" s="26"/>
      <c r="D25" s="27"/>
      <c r="E25" s="27"/>
      <c r="F25" s="27"/>
      <c r="G25" s="27"/>
      <c r="H25" s="27"/>
      <c r="I25" s="27"/>
      <c r="J25" s="25"/>
      <c r="K25" s="18"/>
      <c r="L25" s="18"/>
    </row>
    <row r="26" spans="1:12" hidden="1" x14ac:dyDescent="0.3">
      <c r="A26" s="189"/>
      <c r="B26" s="7"/>
      <c r="C26" s="26"/>
      <c r="D26" s="27"/>
      <c r="E26" s="27"/>
      <c r="F26" s="27"/>
      <c r="G26" s="27"/>
      <c r="H26" s="27"/>
      <c r="I26" s="27"/>
      <c r="J26" s="25"/>
      <c r="K26" s="18"/>
      <c r="L26" s="18"/>
    </row>
    <row r="27" spans="1:12" hidden="1" x14ac:dyDescent="0.3">
      <c r="A27" s="189"/>
      <c r="B27" s="7"/>
      <c r="C27" s="26"/>
      <c r="D27" s="27"/>
      <c r="E27" s="27"/>
      <c r="F27" s="27"/>
      <c r="G27" s="27"/>
      <c r="H27" s="27"/>
      <c r="I27" s="26"/>
      <c r="J27" s="25"/>
      <c r="K27" s="18"/>
      <c r="L27" s="18"/>
    </row>
    <row r="28" spans="1:12" hidden="1" x14ac:dyDescent="0.3">
      <c r="A28" s="189"/>
      <c r="B28" s="7"/>
      <c r="C28" s="26"/>
      <c r="D28" s="27"/>
      <c r="E28" s="27"/>
      <c r="F28" s="27"/>
      <c r="G28" s="27"/>
      <c r="H28" s="27"/>
      <c r="I28" s="26"/>
      <c r="J28" s="25"/>
      <c r="K28" s="18"/>
      <c r="L28" s="18"/>
    </row>
    <row r="29" spans="1:12" hidden="1" x14ac:dyDescent="0.3">
      <c r="A29" s="189"/>
      <c r="B29" s="7"/>
      <c r="C29" s="26"/>
      <c r="D29" s="27"/>
      <c r="E29" s="27"/>
      <c r="F29" s="27"/>
      <c r="G29" s="27"/>
      <c r="H29" s="27"/>
      <c r="I29" s="27"/>
      <c r="J29" s="25"/>
      <c r="K29" s="18"/>
      <c r="L29" s="18"/>
    </row>
    <row r="30" spans="1:12" hidden="1" x14ac:dyDescent="0.3">
      <c r="A30" s="189"/>
      <c r="B30" s="7"/>
      <c r="C30" s="26"/>
      <c r="D30" s="27"/>
      <c r="E30" s="27"/>
      <c r="F30" s="27"/>
      <c r="G30" s="27"/>
      <c r="H30" s="27"/>
      <c r="I30" s="27"/>
      <c r="J30" s="25"/>
      <c r="K30" s="18"/>
      <c r="L30" s="18"/>
    </row>
    <row r="31" spans="1:12" hidden="1" x14ac:dyDescent="0.3">
      <c r="A31" s="189"/>
      <c r="B31" s="7"/>
      <c r="C31" s="26"/>
      <c r="D31" s="27"/>
      <c r="E31" s="27"/>
      <c r="F31" s="27"/>
      <c r="G31" s="27"/>
      <c r="H31" s="27"/>
      <c r="I31" s="27"/>
      <c r="J31" s="25"/>
      <c r="K31" s="18"/>
      <c r="L31" s="18"/>
    </row>
    <row r="32" spans="1:12" hidden="1" x14ac:dyDescent="0.3">
      <c r="A32" s="189"/>
      <c r="B32" s="7"/>
      <c r="C32" s="26"/>
      <c r="D32" s="27"/>
      <c r="E32" s="27"/>
      <c r="F32" s="27"/>
      <c r="G32" s="27"/>
      <c r="H32" s="27"/>
      <c r="I32" s="27"/>
      <c r="J32" s="25"/>
      <c r="K32" s="18"/>
      <c r="L32" s="18"/>
    </row>
    <row r="33" spans="1:12" hidden="1" x14ac:dyDescent="0.3">
      <c r="A33" s="189"/>
      <c r="B33" s="7"/>
      <c r="C33" s="26"/>
      <c r="D33" s="27"/>
      <c r="E33" s="27"/>
      <c r="F33" s="27"/>
      <c r="G33" s="27"/>
      <c r="H33" s="27"/>
      <c r="I33" s="26"/>
      <c r="J33" s="25"/>
      <c r="K33" s="18"/>
      <c r="L33" s="18"/>
    </row>
    <row r="34" spans="1:12" hidden="1" x14ac:dyDescent="0.3">
      <c r="A34" s="189"/>
      <c r="B34" s="7"/>
      <c r="C34" s="26"/>
      <c r="D34" s="27"/>
      <c r="E34" s="27"/>
      <c r="F34" s="27"/>
      <c r="G34" s="27"/>
      <c r="H34" s="27"/>
      <c r="I34" s="27"/>
      <c r="J34" s="25"/>
      <c r="K34" s="18"/>
      <c r="L34" s="18"/>
    </row>
    <row r="35" spans="1:12" hidden="1" x14ac:dyDescent="0.3">
      <c r="A35" s="189"/>
      <c r="B35" s="7"/>
      <c r="C35" s="26"/>
      <c r="D35" s="27"/>
      <c r="E35" s="27"/>
      <c r="F35" s="27"/>
      <c r="G35" s="27"/>
      <c r="H35" s="27"/>
      <c r="I35" s="27"/>
      <c r="J35" s="88"/>
      <c r="K35" s="18"/>
      <c r="L35" s="18"/>
    </row>
    <row r="36" spans="1:12" hidden="1" x14ac:dyDescent="0.3">
      <c r="A36" s="189"/>
      <c r="B36" s="7"/>
      <c r="C36" s="26"/>
      <c r="D36" s="27"/>
      <c r="E36" s="27"/>
      <c r="F36" s="27"/>
      <c r="G36" s="27"/>
      <c r="H36" s="27"/>
      <c r="I36" s="27"/>
      <c r="J36" s="88"/>
      <c r="K36" s="18"/>
      <c r="L36" s="18"/>
    </row>
    <row r="37" spans="1:12" hidden="1" x14ac:dyDescent="0.3">
      <c r="A37" s="189"/>
      <c r="B37" s="7"/>
      <c r="C37" s="26"/>
      <c r="D37" s="27"/>
      <c r="E37" s="27"/>
      <c r="F37" s="27"/>
      <c r="G37" s="27"/>
      <c r="H37" s="27"/>
      <c r="I37" s="27"/>
      <c r="J37" s="88"/>
      <c r="K37" s="18"/>
      <c r="L37" s="18"/>
    </row>
    <row r="38" spans="1:12" hidden="1" x14ac:dyDescent="0.3">
      <c r="A38" s="189"/>
      <c r="B38" s="7"/>
      <c r="C38" s="26"/>
      <c r="D38" s="27"/>
      <c r="E38" s="27"/>
      <c r="F38" s="27"/>
      <c r="G38" s="27"/>
      <c r="H38" s="27"/>
      <c r="I38" s="27"/>
      <c r="J38" s="88"/>
      <c r="K38" s="18"/>
      <c r="L38" s="18"/>
    </row>
    <row r="39" spans="1:12" hidden="1" x14ac:dyDescent="0.3">
      <c r="A39" s="189"/>
      <c r="B39" s="7"/>
      <c r="C39" s="26"/>
      <c r="D39" s="27"/>
      <c r="E39" s="27"/>
      <c r="F39" s="27"/>
      <c r="G39" s="27"/>
      <c r="H39" s="27"/>
      <c r="I39" s="27"/>
      <c r="J39" s="88"/>
      <c r="K39" s="18"/>
      <c r="L39" s="18"/>
    </row>
    <row r="40" spans="1:12" hidden="1" x14ac:dyDescent="0.3">
      <c r="A40" s="189"/>
      <c r="B40" s="7"/>
      <c r="C40" s="26"/>
      <c r="D40" s="27"/>
      <c r="E40" s="27"/>
      <c r="F40" s="27"/>
      <c r="G40" s="27"/>
      <c r="H40" s="27"/>
      <c r="I40" s="27"/>
      <c r="J40" s="88"/>
      <c r="K40" s="18"/>
      <c r="L40" s="18"/>
    </row>
    <row r="41" spans="1:12" hidden="1" x14ac:dyDescent="0.3">
      <c r="A41" s="189"/>
      <c r="B41" s="7"/>
      <c r="C41" s="26"/>
      <c r="D41" s="27"/>
      <c r="E41" s="27"/>
      <c r="F41" s="27"/>
      <c r="G41" s="27"/>
      <c r="H41" s="27"/>
      <c r="I41" s="27"/>
      <c r="J41" s="88"/>
      <c r="K41" s="18"/>
      <c r="L41" s="18"/>
    </row>
    <row r="42" spans="1:12" hidden="1" x14ac:dyDescent="0.3">
      <c r="A42" s="189"/>
      <c r="B42" s="7"/>
      <c r="C42" s="26"/>
      <c r="D42" s="27"/>
      <c r="E42" s="27"/>
      <c r="F42" s="27"/>
      <c r="G42" s="27"/>
      <c r="H42" s="27"/>
      <c r="I42" s="27"/>
      <c r="J42" s="88"/>
      <c r="K42" s="18"/>
      <c r="L42" s="18"/>
    </row>
    <row r="43" spans="1:12" hidden="1" x14ac:dyDescent="0.3">
      <c r="A43" s="189"/>
      <c r="B43" s="7"/>
      <c r="C43" s="26"/>
      <c r="D43" s="27"/>
      <c r="E43" s="27"/>
      <c r="F43" s="27"/>
      <c r="G43" s="27"/>
      <c r="H43" s="27"/>
      <c r="I43" s="27"/>
      <c r="J43" s="88"/>
      <c r="K43" s="18"/>
      <c r="L43" s="18"/>
    </row>
    <row r="44" spans="1:12" hidden="1" x14ac:dyDescent="0.3">
      <c r="A44" s="189"/>
      <c r="B44" s="25"/>
      <c r="C44" s="26"/>
      <c r="D44" s="27"/>
      <c r="E44" s="27"/>
      <c r="F44" s="27"/>
      <c r="G44" s="27"/>
      <c r="H44" s="27"/>
      <c r="I44" s="27"/>
      <c r="J44" s="88"/>
      <c r="K44" s="18"/>
      <c r="L44" s="18"/>
    </row>
    <row r="45" spans="1:12" hidden="1" x14ac:dyDescent="0.3">
      <c r="A45" s="189"/>
      <c r="B45" s="25"/>
      <c r="C45" s="26"/>
      <c r="D45" s="27"/>
      <c r="E45" s="27"/>
      <c r="F45" s="27"/>
      <c r="G45" s="27"/>
      <c r="H45" s="27"/>
      <c r="I45" s="27"/>
      <c r="J45" s="25"/>
      <c r="K45" s="18"/>
      <c r="L45" s="18"/>
    </row>
    <row r="46" spans="1:12" hidden="1" x14ac:dyDescent="0.3">
      <c r="A46" s="189"/>
      <c r="B46" s="7"/>
      <c r="C46" s="26"/>
      <c r="D46" s="27"/>
      <c r="E46" s="27"/>
      <c r="F46" s="27"/>
      <c r="G46" s="27"/>
      <c r="H46" s="27"/>
      <c r="I46" s="27"/>
      <c r="J46" s="25"/>
      <c r="K46" s="18"/>
      <c r="L46" s="18"/>
    </row>
    <row r="47" spans="1:12" hidden="1" x14ac:dyDescent="0.3">
      <c r="A47" s="189"/>
      <c r="B47" s="7"/>
      <c r="C47" s="26"/>
      <c r="D47" s="27"/>
      <c r="E47" s="27"/>
      <c r="F47" s="27"/>
      <c r="G47" s="27"/>
      <c r="H47" s="27"/>
      <c r="I47" s="27"/>
      <c r="J47" s="25"/>
      <c r="K47" s="18"/>
      <c r="L47" s="18"/>
    </row>
    <row r="48" spans="1:12" hidden="1" x14ac:dyDescent="0.3">
      <c r="A48" s="189"/>
      <c r="B48" s="25"/>
      <c r="C48" s="26"/>
      <c r="D48" s="27"/>
      <c r="E48" s="27"/>
      <c r="F48" s="27"/>
      <c r="G48" s="27"/>
      <c r="H48" s="27"/>
      <c r="I48" s="27"/>
      <c r="J48" s="25"/>
      <c r="K48" s="18"/>
      <c r="L48" s="18"/>
    </row>
    <row r="49" spans="1:12" hidden="1" x14ac:dyDescent="0.3">
      <c r="A49" s="189"/>
      <c r="B49" s="7"/>
      <c r="C49" s="26"/>
      <c r="D49" s="27"/>
      <c r="E49" s="27"/>
      <c r="F49" s="27"/>
      <c r="G49" s="27"/>
      <c r="H49" s="27"/>
      <c r="I49" s="27"/>
      <c r="J49" s="25"/>
      <c r="K49" s="18"/>
      <c r="L49" s="18"/>
    </row>
    <row r="50" spans="1:12" hidden="1" x14ac:dyDescent="0.3">
      <c r="A50" s="189"/>
      <c r="B50" s="7"/>
      <c r="C50" s="26"/>
      <c r="D50" s="27"/>
      <c r="E50" s="27"/>
      <c r="F50" s="27"/>
      <c r="G50" s="27"/>
      <c r="H50" s="27"/>
      <c r="I50" s="27"/>
      <c r="J50" s="25"/>
      <c r="K50" s="18"/>
      <c r="L50" s="18"/>
    </row>
    <row r="51" spans="1:12" hidden="1" x14ac:dyDescent="0.3">
      <c r="A51" s="189"/>
      <c r="B51" s="7"/>
      <c r="C51" s="26"/>
      <c r="D51" s="27"/>
      <c r="E51" s="27"/>
      <c r="F51" s="27"/>
      <c r="G51" s="27"/>
      <c r="H51" s="27"/>
      <c r="I51" s="27"/>
      <c r="J51" s="25"/>
      <c r="K51" s="18"/>
      <c r="L51" s="18"/>
    </row>
    <row r="52" spans="1:12" hidden="1" x14ac:dyDescent="0.3">
      <c r="A52" s="189"/>
      <c r="B52" s="20"/>
      <c r="C52" s="26"/>
      <c r="D52" s="27"/>
      <c r="E52" s="27"/>
      <c r="F52" s="27"/>
      <c r="G52" s="27"/>
      <c r="H52" s="27"/>
      <c r="I52" s="26"/>
      <c r="J52" s="25"/>
      <c r="K52" s="18"/>
      <c r="L52" s="18"/>
    </row>
    <row r="53" spans="1:12" ht="46.8" hidden="1" x14ac:dyDescent="0.3">
      <c r="A53" s="189" t="s">
        <v>182</v>
      </c>
      <c r="B53" s="19" t="s">
        <v>183</v>
      </c>
      <c r="C53" s="23">
        <f>C54</f>
        <v>0</v>
      </c>
      <c r="D53" s="23">
        <f t="shared" ref="D53:I54" si="3">D54</f>
        <v>0</v>
      </c>
      <c r="E53" s="23">
        <f t="shared" si="3"/>
        <v>0</v>
      </c>
      <c r="F53" s="23">
        <f t="shared" si="3"/>
        <v>0</v>
      </c>
      <c r="G53" s="23">
        <f t="shared" si="3"/>
        <v>0</v>
      </c>
      <c r="H53" s="23">
        <f t="shared" si="3"/>
        <v>0</v>
      </c>
      <c r="I53" s="23">
        <f t="shared" si="3"/>
        <v>0</v>
      </c>
      <c r="J53" s="25"/>
      <c r="K53" s="18"/>
      <c r="L53" s="18"/>
    </row>
    <row r="54" spans="1:12" ht="31.2" hidden="1" x14ac:dyDescent="0.3">
      <c r="A54" s="189"/>
      <c r="B54" s="20" t="s">
        <v>279</v>
      </c>
      <c r="C54" s="24">
        <f>C55</f>
        <v>0</v>
      </c>
      <c r="D54" s="24">
        <f t="shared" si="3"/>
        <v>0</v>
      </c>
      <c r="E54" s="24">
        <f t="shared" si="3"/>
        <v>0</v>
      </c>
      <c r="F54" s="24">
        <f t="shared" si="3"/>
        <v>0</v>
      </c>
      <c r="G54" s="24">
        <f t="shared" si="3"/>
        <v>0</v>
      </c>
      <c r="H54" s="24">
        <f t="shared" si="3"/>
        <v>0</v>
      </c>
      <c r="I54" s="24">
        <f t="shared" si="3"/>
        <v>0</v>
      </c>
      <c r="J54" s="166"/>
      <c r="K54" s="18"/>
      <c r="L54" s="18"/>
    </row>
    <row r="55" spans="1:12" hidden="1" x14ac:dyDescent="0.3">
      <c r="A55" s="189"/>
      <c r="B55" s="20"/>
      <c r="C55" s="26"/>
      <c r="D55" s="27"/>
      <c r="E55" s="27"/>
      <c r="F55" s="27"/>
      <c r="G55" s="27"/>
      <c r="H55" s="27"/>
      <c r="I55" s="26"/>
      <c r="J55" s="25"/>
      <c r="K55" s="18"/>
      <c r="L55" s="18"/>
    </row>
    <row r="56" spans="1:12" ht="46.8" hidden="1" x14ac:dyDescent="0.3">
      <c r="A56" s="189" t="s">
        <v>184</v>
      </c>
      <c r="B56" s="19" t="s">
        <v>185</v>
      </c>
      <c r="C56" s="23">
        <f>C57</f>
        <v>0</v>
      </c>
      <c r="D56" s="23">
        <f t="shared" ref="D56:I56" si="4">D57</f>
        <v>0</v>
      </c>
      <c r="E56" s="23">
        <f t="shared" si="4"/>
        <v>0</v>
      </c>
      <c r="F56" s="23">
        <f t="shared" si="4"/>
        <v>0</v>
      </c>
      <c r="G56" s="23">
        <f t="shared" si="4"/>
        <v>0</v>
      </c>
      <c r="H56" s="23">
        <f t="shared" si="4"/>
        <v>0</v>
      </c>
      <c r="I56" s="23">
        <f t="shared" si="4"/>
        <v>0</v>
      </c>
      <c r="J56" s="25"/>
      <c r="K56" s="18"/>
      <c r="L56" s="18"/>
    </row>
    <row r="57" spans="1:12" ht="31.2" hidden="1" x14ac:dyDescent="0.3">
      <c r="A57" s="189"/>
      <c r="B57" s="20" t="s">
        <v>279</v>
      </c>
      <c r="C57" s="24">
        <f>C58+C59</f>
        <v>0</v>
      </c>
      <c r="D57" s="24">
        <f t="shared" ref="D57:I57" si="5">D58+D59</f>
        <v>0</v>
      </c>
      <c r="E57" s="24">
        <f t="shared" si="5"/>
        <v>0</v>
      </c>
      <c r="F57" s="24">
        <f t="shared" si="5"/>
        <v>0</v>
      </c>
      <c r="G57" s="24">
        <f t="shared" si="5"/>
        <v>0</v>
      </c>
      <c r="H57" s="24">
        <f t="shared" si="5"/>
        <v>0</v>
      </c>
      <c r="I57" s="24">
        <f t="shared" si="5"/>
        <v>0</v>
      </c>
      <c r="J57" s="25"/>
      <c r="K57" s="18"/>
      <c r="L57" s="18"/>
    </row>
    <row r="58" spans="1:12" hidden="1" x14ac:dyDescent="0.3">
      <c r="A58" s="189"/>
      <c r="B58" s="25"/>
      <c r="C58" s="26"/>
      <c r="D58" s="27"/>
      <c r="E58" s="27"/>
      <c r="F58" s="27"/>
      <c r="G58" s="27"/>
      <c r="H58" s="27"/>
      <c r="I58" s="27"/>
      <c r="J58" s="25"/>
      <c r="K58" s="18"/>
      <c r="L58" s="18"/>
    </row>
    <row r="59" spans="1:12" hidden="1" x14ac:dyDescent="0.3">
      <c r="A59" s="189"/>
      <c r="B59" s="20"/>
      <c r="C59" s="26"/>
      <c r="D59" s="27"/>
      <c r="E59" s="27"/>
      <c r="F59" s="27"/>
      <c r="G59" s="27"/>
      <c r="H59" s="27"/>
      <c r="I59" s="27"/>
      <c r="J59" s="25"/>
      <c r="K59" s="18"/>
      <c r="L59" s="18"/>
    </row>
    <row r="60" spans="1:12" ht="79.5" hidden="1" customHeight="1" x14ac:dyDescent="0.3">
      <c r="A60" s="189" t="s">
        <v>264</v>
      </c>
      <c r="B60" s="19" t="s">
        <v>265</v>
      </c>
      <c r="C60" s="23">
        <f>C61</f>
        <v>0</v>
      </c>
      <c r="D60" s="23">
        <f t="shared" ref="D60:I61" si="6">D61</f>
        <v>0</v>
      </c>
      <c r="E60" s="23">
        <f t="shared" si="6"/>
        <v>0</v>
      </c>
      <c r="F60" s="23">
        <f t="shared" si="6"/>
        <v>0</v>
      </c>
      <c r="G60" s="23">
        <f t="shared" si="6"/>
        <v>0</v>
      </c>
      <c r="H60" s="23">
        <f t="shared" si="6"/>
        <v>0</v>
      </c>
      <c r="I60" s="23">
        <f t="shared" si="6"/>
        <v>0</v>
      </c>
      <c r="J60" s="25"/>
      <c r="K60" s="18"/>
      <c r="L60" s="18"/>
    </row>
    <row r="61" spans="1:12" ht="31.2" hidden="1" x14ac:dyDescent="0.3">
      <c r="A61" s="189"/>
      <c r="B61" s="20" t="s">
        <v>279</v>
      </c>
      <c r="C61" s="24">
        <f>C62</f>
        <v>0</v>
      </c>
      <c r="D61" s="24">
        <f t="shared" si="6"/>
        <v>0</v>
      </c>
      <c r="E61" s="24">
        <f t="shared" si="6"/>
        <v>0</v>
      </c>
      <c r="F61" s="24">
        <f t="shared" si="6"/>
        <v>0</v>
      </c>
      <c r="G61" s="24">
        <f t="shared" si="6"/>
        <v>0</v>
      </c>
      <c r="H61" s="24">
        <f t="shared" si="6"/>
        <v>0</v>
      </c>
      <c r="I61" s="24">
        <f t="shared" si="6"/>
        <v>0</v>
      </c>
      <c r="J61" s="25"/>
      <c r="K61" s="18"/>
      <c r="L61" s="18"/>
    </row>
    <row r="62" spans="1:12" hidden="1" x14ac:dyDescent="0.3">
      <c r="A62" s="189"/>
      <c r="B62" s="7"/>
      <c r="C62" s="26"/>
      <c r="D62" s="27"/>
      <c r="E62" s="27"/>
      <c r="F62" s="27"/>
      <c r="G62" s="27"/>
      <c r="H62" s="27"/>
      <c r="I62" s="27"/>
      <c r="J62" s="28"/>
      <c r="K62" s="18"/>
      <c r="L62" s="18"/>
    </row>
    <row r="63" spans="1:12" ht="62.4" hidden="1" x14ac:dyDescent="0.3">
      <c r="A63" s="189" t="s">
        <v>199</v>
      </c>
      <c r="B63" s="19" t="s">
        <v>273</v>
      </c>
      <c r="C63" s="23">
        <f>C64</f>
        <v>0</v>
      </c>
      <c r="D63" s="23">
        <f t="shared" ref="D63:I63" si="7">D64</f>
        <v>0</v>
      </c>
      <c r="E63" s="23">
        <f t="shared" si="7"/>
        <v>0</v>
      </c>
      <c r="F63" s="23">
        <f t="shared" si="7"/>
        <v>0</v>
      </c>
      <c r="G63" s="23">
        <f t="shared" si="7"/>
        <v>0</v>
      </c>
      <c r="H63" s="23">
        <f t="shared" si="7"/>
        <v>0</v>
      </c>
      <c r="I63" s="23">
        <f t="shared" si="7"/>
        <v>0</v>
      </c>
      <c r="J63" s="25"/>
      <c r="K63" s="18"/>
      <c r="L63" s="18"/>
    </row>
    <row r="64" spans="1:12" ht="31.2" hidden="1" x14ac:dyDescent="0.3">
      <c r="A64" s="189"/>
      <c r="B64" s="20" t="s">
        <v>279</v>
      </c>
      <c r="C64" s="26">
        <f>SUM(C65:C66)</f>
        <v>0</v>
      </c>
      <c r="D64" s="26">
        <f t="shared" ref="D64:I64" si="8">SUM(D65:D66)</f>
        <v>0</v>
      </c>
      <c r="E64" s="26">
        <f t="shared" si="8"/>
        <v>0</v>
      </c>
      <c r="F64" s="26">
        <f t="shared" si="8"/>
        <v>0</v>
      </c>
      <c r="G64" s="26">
        <f t="shared" si="8"/>
        <v>0</v>
      </c>
      <c r="H64" s="26">
        <f t="shared" si="8"/>
        <v>0</v>
      </c>
      <c r="I64" s="26">
        <f t="shared" si="8"/>
        <v>0</v>
      </c>
      <c r="J64" s="25"/>
      <c r="K64" s="18"/>
      <c r="L64" s="18"/>
    </row>
    <row r="65" spans="1:13" hidden="1" x14ac:dyDescent="0.3">
      <c r="A65" s="189"/>
      <c r="B65" s="7"/>
      <c r="C65" s="26"/>
      <c r="D65" s="27"/>
      <c r="E65" s="27"/>
      <c r="F65" s="27"/>
      <c r="G65" s="27"/>
      <c r="H65" s="27"/>
      <c r="I65" s="26"/>
      <c r="J65" s="25"/>
      <c r="K65" s="18"/>
      <c r="L65" s="18"/>
    </row>
    <row r="66" spans="1:13" hidden="1" x14ac:dyDescent="0.3">
      <c r="A66" s="189"/>
      <c r="B66" s="20"/>
      <c r="C66" s="26"/>
      <c r="D66" s="27"/>
      <c r="E66" s="27"/>
      <c r="F66" s="27"/>
      <c r="G66" s="27"/>
      <c r="H66" s="27"/>
      <c r="I66" s="26"/>
      <c r="J66" s="25"/>
      <c r="K66" s="18"/>
      <c r="L66" s="18"/>
    </row>
    <row r="67" spans="1:13" ht="93.6" hidden="1" x14ac:dyDescent="0.3">
      <c r="A67" s="189" t="s">
        <v>154</v>
      </c>
      <c r="B67" s="19" t="s">
        <v>155</v>
      </c>
      <c r="C67" s="23">
        <f>C68+C71</f>
        <v>0</v>
      </c>
      <c r="D67" s="23">
        <f t="shared" ref="D67:I67" si="9">D68+D71</f>
        <v>0</v>
      </c>
      <c r="E67" s="23">
        <f t="shared" si="9"/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5"/>
      <c r="K67" s="18"/>
      <c r="L67" s="18"/>
    </row>
    <row r="68" spans="1:13" ht="31.2" hidden="1" x14ac:dyDescent="0.3">
      <c r="A68" s="189"/>
      <c r="B68" s="20" t="s">
        <v>279</v>
      </c>
      <c r="C68" s="24">
        <f>C69+C70</f>
        <v>0</v>
      </c>
      <c r="D68" s="24">
        <f t="shared" ref="D68:I68" si="10">D69+D70</f>
        <v>0</v>
      </c>
      <c r="E68" s="24">
        <f t="shared" si="10"/>
        <v>0</v>
      </c>
      <c r="F68" s="24">
        <f t="shared" si="10"/>
        <v>0</v>
      </c>
      <c r="G68" s="24">
        <f t="shared" si="10"/>
        <v>0</v>
      </c>
      <c r="H68" s="24">
        <f t="shared" si="10"/>
        <v>0</v>
      </c>
      <c r="I68" s="24">
        <f t="shared" si="10"/>
        <v>0</v>
      </c>
      <c r="J68" s="25"/>
      <c r="K68" s="18"/>
      <c r="L68" s="18"/>
    </row>
    <row r="69" spans="1:13" hidden="1" x14ac:dyDescent="0.3">
      <c r="A69" s="189"/>
      <c r="B69" s="20"/>
      <c r="C69" s="24"/>
      <c r="D69" s="24"/>
      <c r="E69" s="24"/>
      <c r="F69" s="24"/>
      <c r="G69" s="24"/>
      <c r="H69" s="26"/>
      <c r="I69" s="26"/>
      <c r="J69" s="88"/>
      <c r="K69" s="18"/>
      <c r="L69" s="18"/>
    </row>
    <row r="70" spans="1:13" hidden="1" x14ac:dyDescent="0.3">
      <c r="A70" s="189"/>
      <c r="B70" s="7"/>
      <c r="C70" s="26"/>
      <c r="D70" s="26"/>
      <c r="E70" s="26"/>
      <c r="F70" s="26"/>
      <c r="G70" s="24"/>
      <c r="H70" s="24"/>
      <c r="I70" s="24"/>
      <c r="J70" s="88"/>
      <c r="K70" s="18"/>
      <c r="L70" s="18"/>
    </row>
    <row r="71" spans="1:13" ht="31.2" hidden="1" x14ac:dyDescent="0.3">
      <c r="A71" s="189"/>
      <c r="B71" s="20" t="s">
        <v>19</v>
      </c>
      <c r="C71" s="24">
        <f>C72</f>
        <v>0</v>
      </c>
      <c r="D71" s="24">
        <f t="shared" ref="D71:I71" si="11">D72</f>
        <v>0</v>
      </c>
      <c r="E71" s="24">
        <f t="shared" si="11"/>
        <v>0</v>
      </c>
      <c r="F71" s="24">
        <f t="shared" si="11"/>
        <v>0</v>
      </c>
      <c r="G71" s="24">
        <f t="shared" si="11"/>
        <v>0</v>
      </c>
      <c r="H71" s="24">
        <f t="shared" si="11"/>
        <v>0</v>
      </c>
      <c r="I71" s="24">
        <f t="shared" si="11"/>
        <v>0</v>
      </c>
      <c r="J71" s="25"/>
      <c r="K71" s="18"/>
      <c r="L71" s="18"/>
    </row>
    <row r="72" spans="1:13" hidden="1" x14ac:dyDescent="0.3">
      <c r="A72" s="189"/>
      <c r="B72" s="7"/>
      <c r="C72" s="26"/>
      <c r="D72" s="27"/>
      <c r="E72" s="27"/>
      <c r="F72" s="27"/>
      <c r="G72" s="27"/>
      <c r="H72" s="27"/>
      <c r="I72" s="26"/>
      <c r="J72" s="25"/>
      <c r="K72" s="18"/>
      <c r="L72" s="18"/>
    </row>
    <row r="73" spans="1:13" ht="62.4" hidden="1" x14ac:dyDescent="0.3">
      <c r="A73" s="189" t="s">
        <v>206</v>
      </c>
      <c r="B73" s="28" t="s">
        <v>207</v>
      </c>
      <c r="C73" s="23">
        <f>C74</f>
        <v>0</v>
      </c>
      <c r="D73" s="23">
        <f t="shared" ref="D73:I73" si="12">D74</f>
        <v>0</v>
      </c>
      <c r="E73" s="23">
        <f t="shared" si="12"/>
        <v>0</v>
      </c>
      <c r="F73" s="23">
        <f t="shared" si="12"/>
        <v>0</v>
      </c>
      <c r="G73" s="23">
        <f t="shared" si="12"/>
        <v>0</v>
      </c>
      <c r="H73" s="23">
        <f t="shared" si="12"/>
        <v>0</v>
      </c>
      <c r="I73" s="23">
        <f t="shared" si="12"/>
        <v>0</v>
      </c>
      <c r="J73" s="25"/>
      <c r="K73" s="18"/>
      <c r="L73" s="18"/>
    </row>
    <row r="74" spans="1:13" ht="31.2" hidden="1" x14ac:dyDescent="0.3">
      <c r="A74" s="189"/>
      <c r="B74" s="20" t="s">
        <v>279</v>
      </c>
      <c r="C74" s="24">
        <f>C75+C76</f>
        <v>0</v>
      </c>
      <c r="D74" s="24">
        <f t="shared" ref="D74:I74" si="13">D75+D76</f>
        <v>0</v>
      </c>
      <c r="E74" s="24">
        <f t="shared" si="13"/>
        <v>0</v>
      </c>
      <c r="F74" s="24">
        <f t="shared" si="13"/>
        <v>0</v>
      </c>
      <c r="G74" s="24">
        <f t="shared" si="13"/>
        <v>0</v>
      </c>
      <c r="H74" s="24">
        <f t="shared" si="13"/>
        <v>0</v>
      </c>
      <c r="I74" s="24">
        <f t="shared" si="13"/>
        <v>0</v>
      </c>
      <c r="J74" s="166"/>
      <c r="K74" s="18"/>
      <c r="L74" s="18"/>
    </row>
    <row r="75" spans="1:13" hidden="1" x14ac:dyDescent="0.3">
      <c r="A75" s="189"/>
      <c r="B75" s="7"/>
      <c r="C75" s="26"/>
      <c r="D75" s="24"/>
      <c r="E75" s="27"/>
      <c r="F75" s="27"/>
      <c r="G75" s="27"/>
      <c r="H75" s="27"/>
      <c r="I75" s="26"/>
      <c r="J75" s="167"/>
      <c r="K75" s="18"/>
      <c r="L75" s="18"/>
    </row>
    <row r="76" spans="1:13" hidden="1" x14ac:dyDescent="0.3">
      <c r="A76" s="189"/>
      <c r="B76" s="7"/>
      <c r="C76" s="26"/>
      <c r="D76" s="24"/>
      <c r="E76" s="27"/>
      <c r="F76" s="27"/>
      <c r="G76" s="27"/>
      <c r="H76" s="27"/>
      <c r="I76" s="27"/>
      <c r="J76" s="166"/>
      <c r="K76" s="18"/>
      <c r="L76" s="18"/>
    </row>
    <row r="77" spans="1:13" ht="34.950000000000003" customHeight="1" x14ac:dyDescent="0.3">
      <c r="A77" s="189" t="s">
        <v>76</v>
      </c>
      <c r="B77" s="19" t="s">
        <v>208</v>
      </c>
      <c r="C77" s="8">
        <f>C78+C109+C123</f>
        <v>0</v>
      </c>
      <c r="D77" s="8">
        <f t="shared" ref="D77:I77" si="14">D78+D109+D123</f>
        <v>55927912</v>
      </c>
      <c r="E77" s="8">
        <f t="shared" si="14"/>
        <v>0</v>
      </c>
      <c r="F77" s="8">
        <f t="shared" si="14"/>
        <v>55927912</v>
      </c>
      <c r="G77" s="8">
        <f t="shared" si="14"/>
        <v>0</v>
      </c>
      <c r="H77" s="8">
        <f t="shared" si="14"/>
        <v>20035950</v>
      </c>
      <c r="I77" s="8">
        <f t="shared" si="14"/>
        <v>20035950</v>
      </c>
      <c r="J77" s="168"/>
      <c r="K77" s="18"/>
      <c r="L77" s="18"/>
    </row>
    <row r="78" spans="1:13" ht="46.8" hidden="1" x14ac:dyDescent="0.3">
      <c r="A78" s="189" t="s">
        <v>77</v>
      </c>
      <c r="B78" s="19" t="s">
        <v>27</v>
      </c>
      <c r="C78" s="8">
        <f t="shared" ref="C78:I78" si="15">C79+C105</f>
        <v>0</v>
      </c>
      <c r="D78" s="8">
        <f t="shared" si="15"/>
        <v>0</v>
      </c>
      <c r="E78" s="8">
        <f t="shared" si="15"/>
        <v>0</v>
      </c>
      <c r="F78" s="8">
        <f t="shared" si="15"/>
        <v>0</v>
      </c>
      <c r="G78" s="8">
        <f t="shared" si="15"/>
        <v>0</v>
      </c>
      <c r="H78" s="8">
        <f t="shared" si="15"/>
        <v>20035950</v>
      </c>
      <c r="I78" s="8">
        <f t="shared" si="15"/>
        <v>20035950</v>
      </c>
      <c r="J78" s="7"/>
      <c r="K78" s="18"/>
      <c r="L78" s="18"/>
    </row>
    <row r="79" spans="1:13" hidden="1" x14ac:dyDescent="0.3">
      <c r="A79" s="189"/>
      <c r="B79" s="20" t="s">
        <v>28</v>
      </c>
      <c r="C79" s="21">
        <f t="shared" ref="C79:I79" si="16">SUM(C80:C104)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20035950</v>
      </c>
      <c r="I79" s="21">
        <f t="shared" si="16"/>
        <v>20035950</v>
      </c>
      <c r="J79" s="168"/>
      <c r="K79" s="18"/>
      <c r="L79" s="18"/>
    </row>
    <row r="80" spans="1:13" hidden="1" x14ac:dyDescent="0.3">
      <c r="A80" s="189"/>
      <c r="B80" s="7"/>
      <c r="C80" s="21"/>
      <c r="D80" s="191"/>
      <c r="E80" s="21"/>
      <c r="F80" s="191"/>
      <c r="G80" s="21"/>
      <c r="H80" s="191">
        <v>20000000</v>
      </c>
      <c r="I80" s="191">
        <v>20000000</v>
      </c>
      <c r="J80" s="25"/>
      <c r="K80" s="18"/>
      <c r="L80" s="18"/>
      <c r="M80" s="18"/>
    </row>
    <row r="81" spans="1:18" hidden="1" x14ac:dyDescent="0.3">
      <c r="A81" s="189"/>
      <c r="B81" s="7"/>
      <c r="C81" s="21"/>
      <c r="D81" s="191"/>
      <c r="E81" s="21"/>
      <c r="F81" s="191"/>
      <c r="G81" s="21"/>
      <c r="H81" s="191">
        <v>35950</v>
      </c>
      <c r="I81" s="191">
        <v>35950</v>
      </c>
      <c r="J81" s="25"/>
      <c r="K81" s="18"/>
      <c r="L81" s="18"/>
    </row>
    <row r="82" spans="1:18" hidden="1" x14ac:dyDescent="0.3">
      <c r="A82" s="189"/>
      <c r="B82" s="7"/>
      <c r="C82" s="21"/>
      <c r="D82" s="191"/>
      <c r="E82" s="21"/>
      <c r="F82" s="191"/>
      <c r="G82" s="21"/>
      <c r="H82" s="21"/>
      <c r="I82" s="21"/>
      <c r="J82" s="88"/>
      <c r="K82" s="18"/>
      <c r="L82" s="18"/>
    </row>
    <row r="83" spans="1:18" hidden="1" x14ac:dyDescent="0.3">
      <c r="A83" s="189"/>
      <c r="B83" s="7"/>
      <c r="C83" s="21"/>
      <c r="D83" s="191"/>
      <c r="E83" s="21"/>
      <c r="F83" s="21"/>
      <c r="G83" s="21"/>
      <c r="H83" s="191"/>
      <c r="I83" s="191"/>
      <c r="J83" s="88"/>
      <c r="K83" s="18"/>
      <c r="L83" s="18"/>
    </row>
    <row r="84" spans="1:18" hidden="1" x14ac:dyDescent="0.3">
      <c r="A84" s="189"/>
      <c r="B84" s="7"/>
      <c r="C84" s="21"/>
      <c r="D84" s="191"/>
      <c r="E84" s="21"/>
      <c r="F84" s="21"/>
      <c r="G84" s="21"/>
      <c r="H84" s="21"/>
      <c r="I84" s="21"/>
      <c r="J84" s="88"/>
      <c r="K84" s="18"/>
      <c r="L84" s="18"/>
    </row>
    <row r="85" spans="1:18" hidden="1" x14ac:dyDescent="0.3">
      <c r="A85" s="189"/>
      <c r="B85" s="29"/>
      <c r="C85" s="21"/>
      <c r="D85" s="191"/>
      <c r="E85" s="21"/>
      <c r="F85" s="21"/>
      <c r="G85" s="21"/>
      <c r="H85" s="21"/>
      <c r="I85" s="21"/>
      <c r="J85" s="88"/>
      <c r="K85" s="18"/>
      <c r="L85" s="18"/>
    </row>
    <row r="86" spans="1:18" hidden="1" x14ac:dyDescent="0.3">
      <c r="A86" s="189"/>
      <c r="B86" s="29"/>
      <c r="C86" s="21"/>
      <c r="D86" s="191"/>
      <c r="E86" s="21"/>
      <c r="F86" s="21"/>
      <c r="G86" s="21"/>
      <c r="H86" s="21"/>
      <c r="I86" s="21"/>
      <c r="J86" s="88"/>
      <c r="K86" s="18"/>
      <c r="L86" s="18"/>
    </row>
    <row r="87" spans="1:18" hidden="1" x14ac:dyDescent="0.3">
      <c r="A87" s="189"/>
      <c r="B87" s="7"/>
      <c r="C87" s="21"/>
      <c r="D87" s="191"/>
      <c r="E87" s="21"/>
      <c r="F87" s="21"/>
      <c r="G87" s="21"/>
      <c r="H87" s="21"/>
      <c r="I87" s="21"/>
      <c r="J87" s="88"/>
      <c r="K87" s="18"/>
      <c r="L87" s="18"/>
    </row>
    <row r="88" spans="1:18" hidden="1" x14ac:dyDescent="0.3">
      <c r="A88" s="189"/>
      <c r="B88" s="7"/>
      <c r="C88" s="21"/>
      <c r="D88" s="191"/>
      <c r="E88" s="21"/>
      <c r="F88" s="21"/>
      <c r="G88" s="21"/>
      <c r="H88" s="21"/>
      <c r="I88" s="21"/>
      <c r="J88" s="88"/>
      <c r="K88" s="18"/>
      <c r="L88" s="18"/>
    </row>
    <row r="89" spans="1:18" hidden="1" x14ac:dyDescent="0.3">
      <c r="A89" s="189"/>
      <c r="B89" s="7"/>
      <c r="C89" s="21"/>
      <c r="D89" s="191"/>
      <c r="E89" s="21"/>
      <c r="F89" s="21"/>
      <c r="G89" s="21"/>
      <c r="H89" s="21"/>
      <c r="I89" s="21"/>
      <c r="J89" s="88"/>
      <c r="K89" s="18"/>
      <c r="L89" s="18"/>
    </row>
    <row r="90" spans="1:18" s="33" customFormat="1" hidden="1" x14ac:dyDescent="0.3">
      <c r="A90" s="30"/>
      <c r="B90" s="7"/>
      <c r="C90" s="34"/>
      <c r="D90" s="26"/>
      <c r="E90" s="21"/>
      <c r="F90" s="21"/>
      <c r="G90" s="21"/>
      <c r="H90" s="191"/>
      <c r="I90" s="191"/>
      <c r="J90" s="88"/>
      <c r="K90" s="31"/>
      <c r="L90" s="18"/>
      <c r="M90" s="32"/>
      <c r="N90" s="32"/>
      <c r="O90" s="32"/>
      <c r="P90" s="32"/>
      <c r="Q90" s="32"/>
      <c r="R90" s="32"/>
    </row>
    <row r="91" spans="1:18" hidden="1" x14ac:dyDescent="0.3">
      <c r="A91" s="189"/>
      <c r="B91" s="7"/>
      <c r="C91" s="21"/>
      <c r="D91" s="191"/>
      <c r="E91" s="21"/>
      <c r="F91" s="21"/>
      <c r="G91" s="21"/>
      <c r="H91" s="191"/>
      <c r="I91" s="191"/>
      <c r="J91" s="88"/>
      <c r="K91" s="18"/>
      <c r="L91" s="18"/>
    </row>
    <row r="92" spans="1:18" hidden="1" x14ac:dyDescent="0.3">
      <c r="A92" s="189"/>
      <c r="B92" s="7"/>
      <c r="C92" s="34"/>
      <c r="D92" s="191"/>
      <c r="E92" s="21"/>
      <c r="F92" s="21"/>
      <c r="G92" s="21"/>
      <c r="H92" s="21"/>
      <c r="I92" s="21"/>
      <c r="J92" s="88"/>
      <c r="K92" s="18"/>
      <c r="L92" s="18"/>
    </row>
    <row r="93" spans="1:18" hidden="1" x14ac:dyDescent="0.3">
      <c r="A93" s="189"/>
      <c r="B93" s="7"/>
      <c r="C93" s="34"/>
      <c r="D93" s="191"/>
      <c r="E93" s="21"/>
      <c r="F93" s="191"/>
      <c r="G93" s="21"/>
      <c r="H93" s="21"/>
      <c r="I93" s="21"/>
      <c r="J93" s="88"/>
      <c r="K93" s="18"/>
      <c r="L93" s="18"/>
    </row>
    <row r="94" spans="1:18" hidden="1" x14ac:dyDescent="0.3">
      <c r="A94" s="189"/>
      <c r="B94" s="7"/>
      <c r="C94" s="191"/>
      <c r="D94" s="27"/>
      <c r="E94" s="191"/>
      <c r="F94" s="191"/>
      <c r="G94" s="191"/>
      <c r="H94" s="191"/>
      <c r="I94" s="191"/>
      <c r="J94" s="169"/>
      <c r="K94" s="18"/>
      <c r="L94" s="18"/>
    </row>
    <row r="95" spans="1:18" hidden="1" x14ac:dyDescent="0.3">
      <c r="A95" s="189"/>
      <c r="B95" s="29"/>
      <c r="C95" s="34"/>
      <c r="D95" s="26"/>
      <c r="E95" s="34"/>
      <c r="F95" s="27"/>
      <c r="G95" s="34"/>
      <c r="H95" s="191"/>
      <c r="I95" s="191"/>
      <c r="J95" s="169"/>
      <c r="K95" s="18"/>
      <c r="L95" s="18"/>
    </row>
    <row r="96" spans="1:18" hidden="1" x14ac:dyDescent="0.3">
      <c r="A96" s="189"/>
      <c r="B96" s="7"/>
      <c r="C96" s="191"/>
      <c r="D96" s="26"/>
      <c r="E96" s="191"/>
      <c r="F96" s="191"/>
      <c r="G96" s="191"/>
      <c r="H96" s="191"/>
      <c r="I96" s="191"/>
      <c r="J96" s="169"/>
      <c r="K96" s="18"/>
      <c r="L96" s="18"/>
    </row>
    <row r="97" spans="1:12" hidden="1" x14ac:dyDescent="0.3">
      <c r="A97" s="189"/>
      <c r="B97" s="7"/>
      <c r="C97" s="191"/>
      <c r="D97" s="26"/>
      <c r="E97" s="191"/>
      <c r="F97" s="191"/>
      <c r="G97" s="191"/>
      <c r="H97" s="191"/>
      <c r="I97" s="191"/>
      <c r="J97" s="169"/>
      <c r="K97" s="18"/>
      <c r="L97" s="18"/>
    </row>
    <row r="98" spans="1:12" hidden="1" x14ac:dyDescent="0.3">
      <c r="A98" s="189"/>
      <c r="B98" s="7"/>
      <c r="C98" s="191"/>
      <c r="D98" s="26"/>
      <c r="E98" s="191"/>
      <c r="F98" s="191"/>
      <c r="G98" s="191"/>
      <c r="H98" s="191"/>
      <c r="I98" s="191"/>
      <c r="J98" s="169"/>
      <c r="K98" s="18"/>
      <c r="L98" s="18"/>
    </row>
    <row r="99" spans="1:12" hidden="1" x14ac:dyDescent="0.3">
      <c r="A99" s="189"/>
      <c r="B99" s="7"/>
      <c r="C99" s="191"/>
      <c r="D99" s="26"/>
      <c r="E99" s="191"/>
      <c r="F99" s="191"/>
      <c r="G99" s="191"/>
      <c r="H99" s="191"/>
      <c r="I99" s="191"/>
      <c r="J99" s="169"/>
      <c r="K99" s="18"/>
      <c r="L99" s="18"/>
    </row>
    <row r="100" spans="1:12" hidden="1" x14ac:dyDescent="0.3">
      <c r="A100" s="189"/>
      <c r="B100" s="7"/>
      <c r="C100" s="191"/>
      <c r="D100" s="26"/>
      <c r="E100" s="191"/>
      <c r="F100" s="191"/>
      <c r="G100" s="191"/>
      <c r="H100" s="191"/>
      <c r="I100" s="191"/>
      <c r="J100" s="169"/>
      <c r="K100" s="18"/>
      <c r="L100" s="18"/>
    </row>
    <row r="101" spans="1:12" hidden="1" x14ac:dyDescent="0.3">
      <c r="A101" s="189"/>
      <c r="B101" s="7"/>
      <c r="C101" s="191"/>
      <c r="D101" s="34"/>
      <c r="E101" s="191"/>
      <c r="F101" s="191"/>
      <c r="G101" s="191"/>
      <c r="H101" s="191"/>
      <c r="I101" s="191"/>
      <c r="J101" s="169"/>
      <c r="K101" s="18"/>
      <c r="L101" s="18"/>
    </row>
    <row r="102" spans="1:12" hidden="1" x14ac:dyDescent="0.3">
      <c r="A102" s="189"/>
      <c r="B102" s="7"/>
      <c r="C102" s="191"/>
      <c r="D102" s="34"/>
      <c r="E102" s="191"/>
      <c r="F102" s="191"/>
      <c r="G102" s="191"/>
      <c r="H102" s="191"/>
      <c r="I102" s="191"/>
      <c r="J102" s="169"/>
      <c r="K102" s="18"/>
      <c r="L102" s="18"/>
    </row>
    <row r="103" spans="1:12" hidden="1" x14ac:dyDescent="0.3">
      <c r="A103" s="189"/>
      <c r="B103" s="7"/>
      <c r="C103" s="191"/>
      <c r="D103" s="34"/>
      <c r="E103" s="191"/>
      <c r="F103" s="191"/>
      <c r="G103" s="191"/>
      <c r="H103" s="191"/>
      <c r="I103" s="191"/>
      <c r="J103" s="169"/>
      <c r="K103" s="18"/>
      <c r="L103" s="18"/>
    </row>
    <row r="104" spans="1:12" hidden="1" x14ac:dyDescent="0.3">
      <c r="A104" s="189"/>
      <c r="B104" s="35"/>
      <c r="C104" s="191"/>
      <c r="D104" s="191"/>
      <c r="E104" s="191"/>
      <c r="F104" s="191"/>
      <c r="G104" s="191"/>
      <c r="H104" s="191"/>
      <c r="I104" s="191"/>
      <c r="J104" s="161"/>
      <c r="K104" s="18"/>
      <c r="L104" s="18"/>
    </row>
    <row r="105" spans="1:12" hidden="1" x14ac:dyDescent="0.3">
      <c r="A105" s="189"/>
      <c r="B105" s="20" t="s">
        <v>270</v>
      </c>
      <c r="C105" s="92">
        <f t="shared" ref="C105:I105" si="17">SUM(C106:C108)</f>
        <v>0</v>
      </c>
      <c r="D105" s="92">
        <f t="shared" si="17"/>
        <v>0</v>
      </c>
      <c r="E105" s="92">
        <f t="shared" si="17"/>
        <v>0</v>
      </c>
      <c r="F105" s="92">
        <f t="shared" si="17"/>
        <v>0</v>
      </c>
      <c r="G105" s="92">
        <f t="shared" si="17"/>
        <v>0</v>
      </c>
      <c r="H105" s="92">
        <f t="shared" si="17"/>
        <v>0</v>
      </c>
      <c r="I105" s="92">
        <f t="shared" si="17"/>
        <v>0</v>
      </c>
      <c r="J105" s="161"/>
      <c r="K105" s="18"/>
      <c r="L105" s="18"/>
    </row>
    <row r="106" spans="1:12" hidden="1" x14ac:dyDescent="0.3">
      <c r="A106" s="189"/>
      <c r="B106" s="7"/>
      <c r="C106" s="85"/>
      <c r="D106" s="27"/>
      <c r="E106" s="191"/>
      <c r="F106" s="191"/>
      <c r="G106" s="191"/>
      <c r="H106" s="191"/>
      <c r="I106" s="191"/>
      <c r="J106" s="161"/>
      <c r="K106" s="18"/>
      <c r="L106" s="18"/>
    </row>
    <row r="107" spans="1:12" hidden="1" x14ac:dyDescent="0.3">
      <c r="A107" s="189"/>
      <c r="B107" s="7"/>
      <c r="C107" s="191"/>
      <c r="D107" s="34"/>
      <c r="E107" s="191"/>
      <c r="F107" s="191"/>
      <c r="G107" s="191"/>
      <c r="H107" s="191"/>
      <c r="I107" s="191"/>
      <c r="J107" s="169"/>
      <c r="K107" s="18"/>
      <c r="L107" s="18"/>
    </row>
    <row r="108" spans="1:12" hidden="1" x14ac:dyDescent="0.3">
      <c r="A108" s="189"/>
      <c r="B108" s="7"/>
      <c r="C108" s="191"/>
      <c r="D108" s="27"/>
      <c r="E108" s="191"/>
      <c r="F108" s="191"/>
      <c r="G108" s="191"/>
      <c r="H108" s="191"/>
      <c r="I108" s="191"/>
      <c r="J108" s="169"/>
      <c r="K108" s="18"/>
      <c r="L108" s="18"/>
    </row>
    <row r="109" spans="1:12" ht="34.200000000000003" customHeight="1" x14ac:dyDescent="0.3">
      <c r="A109" s="189" t="s">
        <v>156</v>
      </c>
      <c r="B109" s="19" t="s">
        <v>157</v>
      </c>
      <c r="C109" s="8">
        <f>C110+C119+C116</f>
        <v>0</v>
      </c>
      <c r="D109" s="8">
        <f t="shared" ref="D109:I109" si="18">D110+D119+D116</f>
        <v>55927912</v>
      </c>
      <c r="E109" s="8">
        <f t="shared" si="18"/>
        <v>0</v>
      </c>
      <c r="F109" s="8">
        <f t="shared" si="18"/>
        <v>55927912</v>
      </c>
      <c r="G109" s="8">
        <f t="shared" si="18"/>
        <v>0</v>
      </c>
      <c r="H109" s="8">
        <f t="shared" si="18"/>
        <v>0</v>
      </c>
      <c r="I109" s="8">
        <f t="shared" si="18"/>
        <v>0</v>
      </c>
      <c r="J109" s="29"/>
      <c r="K109" s="18"/>
      <c r="L109" s="18"/>
    </row>
    <row r="110" spans="1:12" hidden="1" x14ac:dyDescent="0.3">
      <c r="A110" s="189"/>
      <c r="B110" s="20" t="s">
        <v>28</v>
      </c>
      <c r="C110" s="21">
        <f>SUM(C111:C115)</f>
        <v>0</v>
      </c>
      <c r="D110" s="21">
        <f t="shared" ref="D110:I110" si="19">SUM(D111:D115)</f>
        <v>0</v>
      </c>
      <c r="E110" s="21">
        <f t="shared" si="19"/>
        <v>0</v>
      </c>
      <c r="F110" s="21">
        <f t="shared" si="19"/>
        <v>0</v>
      </c>
      <c r="G110" s="21">
        <f t="shared" si="19"/>
        <v>0</v>
      </c>
      <c r="H110" s="21">
        <f t="shared" si="19"/>
        <v>0</v>
      </c>
      <c r="I110" s="21">
        <f t="shared" si="19"/>
        <v>0</v>
      </c>
      <c r="J110" s="29"/>
      <c r="K110" s="18"/>
      <c r="L110" s="18"/>
    </row>
    <row r="111" spans="1:12" hidden="1" x14ac:dyDescent="0.3">
      <c r="A111" s="189"/>
      <c r="B111" s="7"/>
      <c r="C111" s="191"/>
      <c r="D111" s="191"/>
      <c r="E111" s="21"/>
      <c r="F111" s="21"/>
      <c r="G111" s="21"/>
      <c r="H111" s="191"/>
      <c r="I111" s="191"/>
      <c r="J111" s="170"/>
      <c r="K111" s="36"/>
      <c r="L111" s="18"/>
    </row>
    <row r="112" spans="1:12" hidden="1" x14ac:dyDescent="0.3">
      <c r="A112" s="189"/>
      <c r="B112" s="7"/>
      <c r="C112" s="191"/>
      <c r="D112" s="191"/>
      <c r="E112" s="191"/>
      <c r="F112" s="191"/>
      <c r="G112" s="191"/>
      <c r="H112" s="191"/>
      <c r="I112" s="191"/>
      <c r="J112" s="170"/>
      <c r="K112" s="18"/>
      <c r="L112" s="18"/>
    </row>
    <row r="113" spans="1:12" hidden="1" x14ac:dyDescent="0.3">
      <c r="A113" s="189"/>
      <c r="B113" s="7"/>
      <c r="C113" s="191"/>
      <c r="D113" s="191"/>
      <c r="E113" s="21"/>
      <c r="F113" s="191"/>
      <c r="G113" s="21"/>
      <c r="H113" s="191"/>
      <c r="I113" s="21"/>
      <c r="J113" s="94"/>
      <c r="K113" s="18"/>
      <c r="L113" s="18"/>
    </row>
    <row r="114" spans="1:12" hidden="1" x14ac:dyDescent="0.3">
      <c r="A114" s="189"/>
      <c r="B114" s="7"/>
      <c r="C114" s="191"/>
      <c r="D114" s="191"/>
      <c r="E114" s="191"/>
      <c r="F114" s="191"/>
      <c r="G114" s="191"/>
      <c r="H114" s="191"/>
      <c r="I114" s="191"/>
      <c r="J114" s="170"/>
      <c r="K114" s="18"/>
      <c r="L114" s="18"/>
    </row>
    <row r="115" spans="1:12" hidden="1" x14ac:dyDescent="0.3">
      <c r="A115" s="189"/>
      <c r="B115" s="7"/>
      <c r="C115" s="191"/>
      <c r="D115" s="191"/>
      <c r="E115" s="191"/>
      <c r="F115" s="191"/>
      <c r="G115" s="191"/>
      <c r="H115" s="191"/>
      <c r="I115" s="191"/>
      <c r="J115" s="170"/>
      <c r="K115" s="18"/>
      <c r="L115" s="18"/>
    </row>
    <row r="116" spans="1:12" ht="48.75" hidden="1" customHeight="1" x14ac:dyDescent="0.3">
      <c r="A116" s="189"/>
      <c r="B116" s="20" t="s">
        <v>70</v>
      </c>
      <c r="C116" s="21">
        <f>SUM(C117:C118)</f>
        <v>0</v>
      </c>
      <c r="D116" s="21">
        <f t="shared" ref="D116:I116" si="20">SUM(D117:D118)</f>
        <v>0</v>
      </c>
      <c r="E116" s="21">
        <f t="shared" si="20"/>
        <v>0</v>
      </c>
      <c r="F116" s="21">
        <f t="shared" si="20"/>
        <v>0</v>
      </c>
      <c r="G116" s="21">
        <f t="shared" si="20"/>
        <v>0</v>
      </c>
      <c r="H116" s="21">
        <f t="shared" si="20"/>
        <v>0</v>
      </c>
      <c r="I116" s="21">
        <f t="shared" si="20"/>
        <v>0</v>
      </c>
      <c r="J116" s="170"/>
      <c r="K116" s="18"/>
      <c r="L116" s="18"/>
    </row>
    <row r="117" spans="1:12" hidden="1" x14ac:dyDescent="0.3">
      <c r="A117" s="189"/>
      <c r="B117" s="7"/>
      <c r="C117" s="21"/>
      <c r="D117" s="21"/>
      <c r="E117" s="21"/>
      <c r="F117" s="21"/>
      <c r="G117" s="21"/>
      <c r="H117" s="21"/>
      <c r="I117" s="21"/>
      <c r="J117" s="170"/>
      <c r="K117" s="18"/>
      <c r="L117" s="18"/>
    </row>
    <row r="118" spans="1:12" hidden="1" x14ac:dyDescent="0.3">
      <c r="A118" s="189"/>
      <c r="B118" s="7"/>
      <c r="C118" s="191"/>
      <c r="D118" s="191"/>
      <c r="E118" s="191"/>
      <c r="F118" s="191"/>
      <c r="G118" s="191"/>
      <c r="H118" s="191"/>
      <c r="I118" s="191"/>
      <c r="J118" s="29"/>
      <c r="K118" s="18"/>
      <c r="L118" s="18"/>
    </row>
    <row r="119" spans="1:12" ht="23.4" customHeight="1" x14ac:dyDescent="0.3">
      <c r="A119" s="189"/>
      <c r="B119" s="20" t="s">
        <v>270</v>
      </c>
      <c r="C119" s="21">
        <f>SUM(C120:C122)</f>
        <v>0</v>
      </c>
      <c r="D119" s="21">
        <f t="shared" ref="D119:I119" si="21">SUM(D120:D122)</f>
        <v>55927912</v>
      </c>
      <c r="E119" s="21">
        <f t="shared" si="21"/>
        <v>0</v>
      </c>
      <c r="F119" s="21">
        <f t="shared" si="21"/>
        <v>55927912</v>
      </c>
      <c r="G119" s="21">
        <f t="shared" si="21"/>
        <v>0</v>
      </c>
      <c r="H119" s="21">
        <f t="shared" si="21"/>
        <v>0</v>
      </c>
      <c r="I119" s="21">
        <f t="shared" si="21"/>
        <v>0</v>
      </c>
      <c r="J119" s="29"/>
      <c r="K119" s="18"/>
      <c r="L119" s="18"/>
    </row>
    <row r="120" spans="1:12" ht="132.6" customHeight="1" x14ac:dyDescent="0.3">
      <c r="A120" s="189"/>
      <c r="B120" s="7" t="s">
        <v>290</v>
      </c>
      <c r="C120" s="191"/>
      <c r="D120" s="191">
        <v>55927912</v>
      </c>
      <c r="E120" s="191"/>
      <c r="F120" s="191">
        <v>55927912</v>
      </c>
      <c r="G120" s="191"/>
      <c r="H120" s="191"/>
      <c r="I120" s="191"/>
      <c r="J120" s="22" t="s">
        <v>334</v>
      </c>
      <c r="K120" s="18"/>
      <c r="L120" s="18"/>
    </row>
    <row r="121" spans="1:12" ht="67.95" customHeight="1" x14ac:dyDescent="0.3">
      <c r="A121" s="189"/>
      <c r="B121" s="7" t="s">
        <v>358</v>
      </c>
      <c r="C121" s="195"/>
      <c r="D121" s="195"/>
      <c r="E121" s="195"/>
      <c r="F121" s="195"/>
      <c r="G121" s="195"/>
      <c r="H121" s="195"/>
      <c r="I121" s="195"/>
      <c r="J121" s="29" t="s">
        <v>359</v>
      </c>
      <c r="K121" s="18"/>
      <c r="L121" s="18"/>
    </row>
    <row r="122" spans="1:12" hidden="1" x14ac:dyDescent="0.3">
      <c r="A122" s="189"/>
      <c r="B122" s="7"/>
      <c r="C122" s="21"/>
      <c r="D122" s="191"/>
      <c r="E122" s="191"/>
      <c r="F122" s="191"/>
      <c r="G122" s="191"/>
      <c r="H122" s="191"/>
      <c r="I122" s="191"/>
      <c r="J122" s="190"/>
      <c r="K122" s="18"/>
      <c r="L122" s="18"/>
    </row>
    <row r="123" spans="1:12" ht="62.4" hidden="1" x14ac:dyDescent="0.3">
      <c r="A123" s="189" t="s">
        <v>158</v>
      </c>
      <c r="B123" s="19" t="s">
        <v>276</v>
      </c>
      <c r="C123" s="8">
        <f>C124+C126+C132</f>
        <v>0</v>
      </c>
      <c r="D123" s="8">
        <f t="shared" ref="D123:I123" si="22">D124+D126+D132</f>
        <v>0</v>
      </c>
      <c r="E123" s="8">
        <f t="shared" si="22"/>
        <v>0</v>
      </c>
      <c r="F123" s="8">
        <f t="shared" si="22"/>
        <v>0</v>
      </c>
      <c r="G123" s="8">
        <f t="shared" si="22"/>
        <v>0</v>
      </c>
      <c r="H123" s="8">
        <f t="shared" si="22"/>
        <v>0</v>
      </c>
      <c r="I123" s="8">
        <f t="shared" si="22"/>
        <v>0</v>
      </c>
      <c r="J123" s="187"/>
      <c r="K123" s="18"/>
      <c r="L123" s="18"/>
    </row>
    <row r="124" spans="1:12" ht="16.2" hidden="1" x14ac:dyDescent="0.35">
      <c r="A124" s="5"/>
      <c r="B124" s="20" t="s">
        <v>28</v>
      </c>
      <c r="C124" s="21">
        <f>C125</f>
        <v>0</v>
      </c>
      <c r="D124" s="21">
        <f t="shared" ref="D124:I124" si="23">D125</f>
        <v>0</v>
      </c>
      <c r="E124" s="21">
        <f t="shared" si="23"/>
        <v>0</v>
      </c>
      <c r="F124" s="21">
        <f t="shared" si="23"/>
        <v>0</v>
      </c>
      <c r="G124" s="21">
        <f t="shared" si="23"/>
        <v>0</v>
      </c>
      <c r="H124" s="21">
        <f t="shared" si="23"/>
        <v>0</v>
      </c>
      <c r="I124" s="21">
        <f t="shared" si="23"/>
        <v>0</v>
      </c>
      <c r="J124" s="187"/>
      <c r="K124" s="18"/>
      <c r="L124" s="18"/>
    </row>
    <row r="125" spans="1:12" ht="16.2" hidden="1" x14ac:dyDescent="0.35">
      <c r="A125" s="5"/>
      <c r="B125" s="52"/>
      <c r="C125" s="21"/>
      <c r="D125" s="21"/>
      <c r="E125" s="191"/>
      <c r="F125" s="191"/>
      <c r="G125" s="191"/>
      <c r="H125" s="191"/>
      <c r="I125" s="191"/>
      <c r="J125" s="171"/>
      <c r="K125" s="18"/>
      <c r="L125" s="18"/>
    </row>
    <row r="126" spans="1:12" ht="16.2" hidden="1" x14ac:dyDescent="0.35">
      <c r="A126" s="5"/>
      <c r="B126" s="20" t="s">
        <v>270</v>
      </c>
      <c r="C126" s="34">
        <f>SUM(C127:C131)</f>
        <v>0</v>
      </c>
      <c r="D126" s="34">
        <f t="shared" ref="D126:I126" si="24">SUM(D127:D131)</f>
        <v>0</v>
      </c>
      <c r="E126" s="34">
        <f t="shared" si="24"/>
        <v>0</v>
      </c>
      <c r="F126" s="34">
        <f t="shared" si="24"/>
        <v>0</v>
      </c>
      <c r="G126" s="34">
        <f t="shared" si="24"/>
        <v>0</v>
      </c>
      <c r="H126" s="34">
        <f t="shared" si="24"/>
        <v>0</v>
      </c>
      <c r="I126" s="34">
        <f t="shared" si="24"/>
        <v>0</v>
      </c>
      <c r="J126" s="29"/>
      <c r="K126" s="18"/>
      <c r="L126" s="18"/>
    </row>
    <row r="127" spans="1:12" ht="16.2" hidden="1" x14ac:dyDescent="0.35">
      <c r="A127" s="5"/>
      <c r="B127" s="7"/>
      <c r="C127" s="27"/>
      <c r="D127" s="27"/>
      <c r="E127" s="27"/>
      <c r="F127" s="27"/>
      <c r="G127" s="27"/>
      <c r="H127" s="27"/>
      <c r="I127" s="27"/>
      <c r="J127" s="159"/>
      <c r="K127" s="18"/>
      <c r="L127" s="18"/>
    </row>
    <row r="128" spans="1:12" ht="16.2" hidden="1" x14ac:dyDescent="0.35">
      <c r="A128" s="5"/>
      <c r="B128" s="7"/>
      <c r="C128" s="27"/>
      <c r="D128" s="27"/>
      <c r="E128" s="27"/>
      <c r="F128" s="27"/>
      <c r="G128" s="27"/>
      <c r="H128" s="27"/>
      <c r="I128" s="27"/>
      <c r="J128" s="29"/>
      <c r="K128" s="18"/>
      <c r="L128" s="18"/>
    </row>
    <row r="129" spans="1:18" ht="16.2" hidden="1" x14ac:dyDescent="0.35">
      <c r="A129" s="5"/>
      <c r="B129" s="7"/>
      <c r="C129" s="27"/>
      <c r="D129" s="27"/>
      <c r="E129" s="27"/>
      <c r="F129" s="27"/>
      <c r="G129" s="27"/>
      <c r="H129" s="27"/>
      <c r="I129" s="27"/>
      <c r="J129" s="29"/>
      <c r="K129" s="18"/>
      <c r="L129" s="18"/>
    </row>
    <row r="130" spans="1:18" ht="16.2" hidden="1" x14ac:dyDescent="0.35">
      <c r="A130" s="5"/>
      <c r="B130" s="7"/>
      <c r="C130" s="27"/>
      <c r="D130" s="27"/>
      <c r="E130" s="27"/>
      <c r="F130" s="27"/>
      <c r="G130" s="27"/>
      <c r="H130" s="27"/>
      <c r="I130" s="27"/>
      <c r="J130" s="29"/>
      <c r="K130" s="18"/>
      <c r="L130" s="18"/>
    </row>
    <row r="131" spans="1:18" ht="16.2" hidden="1" x14ac:dyDescent="0.35">
      <c r="A131" s="5"/>
      <c r="B131" s="7"/>
      <c r="C131" s="27"/>
      <c r="D131" s="27"/>
      <c r="E131" s="27"/>
      <c r="F131" s="27"/>
      <c r="G131" s="27"/>
      <c r="H131" s="27"/>
      <c r="I131" s="27"/>
      <c r="J131" s="29"/>
      <c r="K131" s="18"/>
      <c r="L131" s="18"/>
    </row>
    <row r="132" spans="1:18" ht="31.2" hidden="1" x14ac:dyDescent="0.35">
      <c r="A132" s="5"/>
      <c r="B132" s="39" t="s">
        <v>15</v>
      </c>
      <c r="C132" s="34">
        <f>SUM(C133:C137)</f>
        <v>0</v>
      </c>
      <c r="D132" s="34">
        <f t="shared" ref="D132:I132" si="25">SUM(D133:D137)</f>
        <v>0</v>
      </c>
      <c r="E132" s="34">
        <f t="shared" si="25"/>
        <v>0</v>
      </c>
      <c r="F132" s="34">
        <f t="shared" si="25"/>
        <v>0</v>
      </c>
      <c r="G132" s="34">
        <f t="shared" si="25"/>
        <v>0</v>
      </c>
      <c r="H132" s="34">
        <f t="shared" si="25"/>
        <v>0</v>
      </c>
      <c r="I132" s="34">
        <f t="shared" si="25"/>
        <v>0</v>
      </c>
      <c r="J132" s="29"/>
      <c r="K132" s="18"/>
      <c r="L132" s="18"/>
    </row>
    <row r="133" spans="1:18" ht="16.2" hidden="1" x14ac:dyDescent="0.35">
      <c r="A133" s="5"/>
      <c r="B133" s="188"/>
      <c r="C133" s="27"/>
      <c r="D133" s="27"/>
      <c r="E133" s="27"/>
      <c r="F133" s="27"/>
      <c r="G133" s="27"/>
      <c r="H133" s="27"/>
      <c r="I133" s="27"/>
      <c r="J133" s="42"/>
      <c r="K133" s="18"/>
      <c r="L133" s="18"/>
    </row>
    <row r="134" spans="1:18" ht="16.2" hidden="1" x14ac:dyDescent="0.35">
      <c r="A134" s="5"/>
      <c r="B134" s="188"/>
      <c r="C134" s="27"/>
      <c r="D134" s="27"/>
      <c r="E134" s="27"/>
      <c r="F134" s="27"/>
      <c r="G134" s="27"/>
      <c r="H134" s="27"/>
      <c r="I134" s="27"/>
      <c r="J134" s="172"/>
      <c r="K134" s="18"/>
      <c r="L134" s="18"/>
    </row>
    <row r="135" spans="1:18" ht="16.2" hidden="1" x14ac:dyDescent="0.35">
      <c r="A135" s="5"/>
      <c r="B135" s="188"/>
      <c r="C135" s="27"/>
      <c r="D135" s="27"/>
      <c r="E135" s="27"/>
      <c r="F135" s="27"/>
      <c r="G135" s="27"/>
      <c r="H135" s="27"/>
      <c r="I135" s="27"/>
      <c r="J135" s="169"/>
      <c r="K135" s="18"/>
      <c r="L135" s="18"/>
    </row>
    <row r="136" spans="1:18" ht="16.2" hidden="1" x14ac:dyDescent="0.35">
      <c r="A136" s="5"/>
      <c r="B136" s="7"/>
      <c r="C136" s="27"/>
      <c r="D136" s="27"/>
      <c r="E136" s="27"/>
      <c r="F136" s="27"/>
      <c r="G136" s="27"/>
      <c r="H136" s="27"/>
      <c r="I136" s="27"/>
      <c r="J136" s="169"/>
      <c r="K136" s="18"/>
      <c r="L136" s="18"/>
    </row>
    <row r="137" spans="1:18" ht="16.2" hidden="1" x14ac:dyDescent="0.35">
      <c r="A137" s="5"/>
      <c r="B137" s="7"/>
      <c r="C137" s="27"/>
      <c r="D137" s="27"/>
      <c r="E137" s="27"/>
      <c r="F137" s="27"/>
      <c r="G137" s="27"/>
      <c r="H137" s="27"/>
      <c r="I137" s="27"/>
      <c r="J137" s="38"/>
      <c r="K137" s="18"/>
      <c r="L137" s="18"/>
    </row>
    <row r="138" spans="1:18" ht="50.4" customHeight="1" x14ac:dyDescent="0.3">
      <c r="A138" s="189" t="s">
        <v>78</v>
      </c>
      <c r="B138" s="40" t="s">
        <v>29</v>
      </c>
      <c r="C138" s="8">
        <f>C139+C224+C244</f>
        <v>58392000</v>
      </c>
      <c r="D138" s="8">
        <f t="shared" ref="D138:I138" si="26">D139+D224+D244</f>
        <v>900000</v>
      </c>
      <c r="E138" s="8">
        <f t="shared" si="26"/>
        <v>577029</v>
      </c>
      <c r="F138" s="8">
        <f t="shared" si="26"/>
        <v>900000</v>
      </c>
      <c r="G138" s="8">
        <f t="shared" si="26"/>
        <v>577029</v>
      </c>
      <c r="H138" s="8">
        <f t="shared" si="26"/>
        <v>14464246</v>
      </c>
      <c r="I138" s="8">
        <f t="shared" si="26"/>
        <v>0</v>
      </c>
      <c r="J138" s="48"/>
      <c r="K138" s="18"/>
      <c r="L138" s="18"/>
    </row>
    <row r="139" spans="1:18" ht="38.4" customHeight="1" x14ac:dyDescent="0.3">
      <c r="A139" s="189" t="s">
        <v>79</v>
      </c>
      <c r="B139" s="40" t="s">
        <v>209</v>
      </c>
      <c r="C139" s="8">
        <f>C140</f>
        <v>0</v>
      </c>
      <c r="D139" s="8">
        <f t="shared" ref="D139:I139" si="27">D140</f>
        <v>900000</v>
      </c>
      <c r="E139" s="8">
        <f t="shared" si="27"/>
        <v>577029</v>
      </c>
      <c r="F139" s="8">
        <f t="shared" si="27"/>
        <v>900000</v>
      </c>
      <c r="G139" s="8">
        <f t="shared" si="27"/>
        <v>577029</v>
      </c>
      <c r="H139" s="8">
        <f t="shared" si="27"/>
        <v>0</v>
      </c>
      <c r="I139" s="8">
        <f t="shared" si="27"/>
        <v>0</v>
      </c>
      <c r="J139" s="7"/>
      <c r="K139" s="18"/>
      <c r="L139" s="18"/>
    </row>
    <row r="140" spans="1:18" ht="34.200000000000003" customHeight="1" x14ac:dyDescent="0.3">
      <c r="A140" s="189"/>
      <c r="B140" s="39" t="s">
        <v>30</v>
      </c>
      <c r="C140" s="21">
        <f>SUM(C141:C223)</f>
        <v>0</v>
      </c>
      <c r="D140" s="21">
        <f t="shared" ref="D140:I140" si="28">SUM(D141:D223)</f>
        <v>900000</v>
      </c>
      <c r="E140" s="21">
        <f t="shared" si="28"/>
        <v>577029</v>
      </c>
      <c r="F140" s="21">
        <f t="shared" si="28"/>
        <v>900000</v>
      </c>
      <c r="G140" s="21">
        <f t="shared" si="28"/>
        <v>577029</v>
      </c>
      <c r="H140" s="21">
        <f t="shared" si="28"/>
        <v>0</v>
      </c>
      <c r="I140" s="21">
        <f t="shared" si="28"/>
        <v>0</v>
      </c>
      <c r="J140" s="168"/>
      <c r="K140" s="18"/>
      <c r="L140" s="18"/>
    </row>
    <row r="141" spans="1:18" s="33" customFormat="1" ht="128.4" hidden="1" customHeight="1" x14ac:dyDescent="0.3">
      <c r="A141" s="30"/>
      <c r="B141" s="43"/>
      <c r="C141" s="41"/>
      <c r="D141" s="41"/>
      <c r="E141" s="41"/>
      <c r="F141" s="41"/>
      <c r="G141" s="41"/>
      <c r="H141" s="41"/>
      <c r="I141" s="41"/>
      <c r="J141" s="42"/>
      <c r="K141" s="32"/>
      <c r="L141" s="18"/>
      <c r="M141" s="4"/>
      <c r="N141" s="32"/>
      <c r="O141" s="32"/>
      <c r="P141" s="32"/>
      <c r="Q141" s="32"/>
      <c r="R141" s="32"/>
    </row>
    <row r="142" spans="1:18" ht="267" hidden="1" customHeight="1" x14ac:dyDescent="0.3">
      <c r="A142" s="189"/>
      <c r="B142" s="43"/>
      <c r="C142" s="191"/>
      <c r="D142" s="41"/>
      <c r="E142" s="191"/>
      <c r="F142" s="191"/>
      <c r="G142" s="191"/>
      <c r="H142" s="191"/>
      <c r="I142" s="41"/>
      <c r="J142" s="48"/>
      <c r="K142" s="18"/>
      <c r="L142" s="18"/>
    </row>
    <row r="143" spans="1:18" ht="82.95" customHeight="1" x14ac:dyDescent="0.3">
      <c r="A143" s="189"/>
      <c r="B143" s="43" t="s">
        <v>306</v>
      </c>
      <c r="C143" s="191"/>
      <c r="D143" s="41"/>
      <c r="E143" s="150">
        <v>104970</v>
      </c>
      <c r="F143" s="191"/>
      <c r="G143" s="150">
        <v>104970</v>
      </c>
      <c r="H143" s="191"/>
      <c r="I143" s="41"/>
      <c r="J143" s="48" t="s">
        <v>335</v>
      </c>
      <c r="K143" s="18"/>
      <c r="L143" s="18"/>
    </row>
    <row r="144" spans="1:18" ht="48.6" customHeight="1" x14ac:dyDescent="0.3">
      <c r="A144" s="189"/>
      <c r="B144" s="43" t="s">
        <v>296</v>
      </c>
      <c r="C144" s="191"/>
      <c r="D144" s="41"/>
      <c r="E144" s="150">
        <v>472059</v>
      </c>
      <c r="F144" s="191"/>
      <c r="G144" s="150">
        <v>472059</v>
      </c>
      <c r="H144" s="191"/>
      <c r="I144" s="41"/>
      <c r="J144" s="48" t="s">
        <v>336</v>
      </c>
      <c r="K144" s="18"/>
      <c r="L144" s="18"/>
    </row>
    <row r="145" spans="1:12" hidden="1" x14ac:dyDescent="0.3">
      <c r="A145" s="189"/>
      <c r="B145" s="25"/>
      <c r="C145" s="191"/>
      <c r="D145" s="191"/>
      <c r="E145" s="191"/>
      <c r="F145" s="191"/>
      <c r="G145" s="191"/>
      <c r="H145" s="191"/>
      <c r="I145" s="191"/>
      <c r="J145" s="66"/>
      <c r="K145" s="18"/>
      <c r="L145" s="18"/>
    </row>
    <row r="146" spans="1:12" hidden="1" x14ac:dyDescent="0.3">
      <c r="A146" s="189"/>
      <c r="B146" s="25"/>
      <c r="C146" s="191"/>
      <c r="D146" s="191"/>
      <c r="E146" s="191"/>
      <c r="F146" s="191"/>
      <c r="G146" s="191"/>
      <c r="H146" s="191"/>
      <c r="I146" s="191"/>
      <c r="J146" s="66"/>
      <c r="K146" s="18"/>
      <c r="L146" s="18"/>
    </row>
    <row r="147" spans="1:12" hidden="1" x14ac:dyDescent="0.3">
      <c r="A147" s="189"/>
      <c r="B147" s="43"/>
      <c r="C147" s="191"/>
      <c r="D147" s="41"/>
      <c r="E147" s="150"/>
      <c r="F147" s="191"/>
      <c r="G147" s="150"/>
      <c r="H147" s="191"/>
      <c r="I147" s="41"/>
      <c r="J147" s="48"/>
      <c r="K147" s="18"/>
      <c r="L147" s="18"/>
    </row>
    <row r="148" spans="1:12" hidden="1" x14ac:dyDescent="0.3">
      <c r="A148" s="189"/>
      <c r="B148" s="43"/>
      <c r="C148" s="191"/>
      <c r="D148" s="41"/>
      <c r="E148" s="150"/>
      <c r="F148" s="191"/>
      <c r="G148" s="150"/>
      <c r="H148" s="191"/>
      <c r="I148" s="41"/>
      <c r="J148" s="48"/>
      <c r="K148" s="18"/>
      <c r="L148" s="18"/>
    </row>
    <row r="149" spans="1:12" hidden="1" x14ac:dyDescent="0.3">
      <c r="A149" s="189"/>
      <c r="B149" s="43"/>
      <c r="C149" s="191"/>
      <c r="D149" s="41"/>
      <c r="E149" s="150"/>
      <c r="F149" s="191"/>
      <c r="G149" s="150"/>
      <c r="H149" s="191"/>
      <c r="I149" s="41"/>
      <c r="J149" s="48"/>
      <c r="K149" s="18"/>
      <c r="L149" s="18"/>
    </row>
    <row r="150" spans="1:12" hidden="1" x14ac:dyDescent="0.3">
      <c r="A150" s="189"/>
      <c r="B150" s="43"/>
      <c r="C150" s="191"/>
      <c r="D150" s="41"/>
      <c r="E150" s="150"/>
      <c r="F150" s="191"/>
      <c r="G150" s="150"/>
      <c r="H150" s="191"/>
      <c r="I150" s="41"/>
      <c r="J150" s="48"/>
      <c r="K150" s="18"/>
      <c r="L150" s="18"/>
    </row>
    <row r="151" spans="1:12" hidden="1" x14ac:dyDescent="0.3">
      <c r="A151" s="189"/>
      <c r="B151" s="43"/>
      <c r="C151" s="191"/>
      <c r="D151" s="41"/>
      <c r="E151" s="150"/>
      <c r="F151" s="191"/>
      <c r="G151" s="150"/>
      <c r="H151" s="191"/>
      <c r="I151" s="41"/>
      <c r="J151" s="48"/>
      <c r="K151" s="18"/>
      <c r="L151" s="18"/>
    </row>
    <row r="152" spans="1:12" hidden="1" x14ac:dyDescent="0.3">
      <c r="A152" s="189"/>
      <c r="B152" s="43"/>
      <c r="C152" s="191"/>
      <c r="D152" s="41"/>
      <c r="E152" s="150"/>
      <c r="F152" s="191"/>
      <c r="G152" s="150"/>
      <c r="H152" s="191"/>
      <c r="I152" s="41"/>
      <c r="J152" s="48"/>
      <c r="K152" s="18"/>
      <c r="L152" s="18"/>
    </row>
    <row r="153" spans="1:12" hidden="1" x14ac:dyDescent="0.3">
      <c r="A153" s="189"/>
      <c r="B153" s="43"/>
      <c r="C153" s="191"/>
      <c r="D153" s="41"/>
      <c r="E153" s="150"/>
      <c r="F153" s="191"/>
      <c r="G153" s="150"/>
      <c r="H153" s="191"/>
      <c r="I153" s="41"/>
      <c r="J153" s="48"/>
      <c r="K153" s="18"/>
      <c r="L153" s="18"/>
    </row>
    <row r="154" spans="1:12" hidden="1" x14ac:dyDescent="0.3">
      <c r="A154" s="189"/>
      <c r="B154" s="43"/>
      <c r="C154" s="191"/>
      <c r="D154" s="41"/>
      <c r="E154" s="150"/>
      <c r="F154" s="191"/>
      <c r="G154" s="150"/>
      <c r="H154" s="191"/>
      <c r="I154" s="41"/>
      <c r="J154" s="48"/>
      <c r="K154" s="18"/>
      <c r="L154" s="18"/>
    </row>
    <row r="155" spans="1:12" hidden="1" x14ac:dyDescent="0.3">
      <c r="A155" s="189"/>
      <c r="B155" s="43"/>
      <c r="C155" s="191"/>
      <c r="D155" s="41"/>
      <c r="E155" s="150"/>
      <c r="F155" s="191"/>
      <c r="G155" s="150"/>
      <c r="H155" s="191"/>
      <c r="I155" s="41"/>
      <c r="J155" s="48"/>
      <c r="K155" s="18"/>
      <c r="L155" s="18"/>
    </row>
    <row r="156" spans="1:12" hidden="1" x14ac:dyDescent="0.3">
      <c r="A156" s="189"/>
      <c r="B156" s="43"/>
      <c r="C156" s="191"/>
      <c r="D156" s="41"/>
      <c r="E156" s="150"/>
      <c r="F156" s="191"/>
      <c r="G156" s="150"/>
      <c r="H156" s="191"/>
      <c r="I156" s="41"/>
      <c r="J156" s="48"/>
      <c r="K156" s="18"/>
      <c r="L156" s="18"/>
    </row>
    <row r="157" spans="1:12" hidden="1" x14ac:dyDescent="0.3">
      <c r="A157" s="189"/>
      <c r="B157" s="43"/>
      <c r="C157" s="191"/>
      <c r="D157" s="41"/>
      <c r="E157" s="150"/>
      <c r="F157" s="191"/>
      <c r="G157" s="150"/>
      <c r="H157" s="191"/>
      <c r="I157" s="41"/>
      <c r="J157" s="48"/>
      <c r="K157" s="18"/>
      <c r="L157" s="18"/>
    </row>
    <row r="158" spans="1:12" hidden="1" x14ac:dyDescent="0.3">
      <c r="A158" s="189"/>
      <c r="B158" s="43"/>
      <c r="C158" s="191"/>
      <c r="D158" s="41"/>
      <c r="E158" s="150"/>
      <c r="F158" s="191"/>
      <c r="G158" s="150"/>
      <c r="H158" s="191"/>
      <c r="I158" s="41"/>
      <c r="J158" s="48"/>
      <c r="K158" s="18"/>
      <c r="L158" s="18"/>
    </row>
    <row r="159" spans="1:12" hidden="1" x14ac:dyDescent="0.3">
      <c r="A159" s="189"/>
      <c r="B159" s="43"/>
      <c r="C159" s="191"/>
      <c r="D159" s="41"/>
      <c r="E159" s="150"/>
      <c r="F159" s="191"/>
      <c r="G159" s="150"/>
      <c r="H159" s="191"/>
      <c r="I159" s="41"/>
      <c r="J159" s="48"/>
      <c r="K159" s="18"/>
      <c r="L159" s="18"/>
    </row>
    <row r="160" spans="1:12" hidden="1" x14ac:dyDescent="0.3">
      <c r="A160" s="189"/>
      <c r="B160" s="43"/>
      <c r="C160" s="191"/>
      <c r="D160" s="41"/>
      <c r="E160" s="150"/>
      <c r="F160" s="191"/>
      <c r="G160" s="150"/>
      <c r="H160" s="191"/>
      <c r="I160" s="41"/>
      <c r="J160" s="48"/>
      <c r="K160" s="18"/>
      <c r="L160" s="18"/>
    </row>
    <row r="161" spans="1:12" hidden="1" x14ac:dyDescent="0.3">
      <c r="A161" s="189"/>
      <c r="B161" s="43"/>
      <c r="C161" s="191"/>
      <c r="D161" s="41"/>
      <c r="E161" s="150"/>
      <c r="F161" s="191"/>
      <c r="G161" s="150"/>
      <c r="H161" s="191"/>
      <c r="I161" s="41"/>
      <c r="J161" s="48"/>
      <c r="K161" s="18"/>
      <c r="L161" s="18"/>
    </row>
    <row r="162" spans="1:12" hidden="1" x14ac:dyDescent="0.3">
      <c r="A162" s="189"/>
      <c r="B162" s="43"/>
      <c r="C162" s="191"/>
      <c r="D162" s="41"/>
      <c r="E162" s="150"/>
      <c r="F162" s="191"/>
      <c r="G162" s="150"/>
      <c r="H162" s="191"/>
      <c r="I162" s="41"/>
      <c r="J162" s="48"/>
      <c r="K162" s="18"/>
      <c r="L162" s="18"/>
    </row>
    <row r="163" spans="1:12" hidden="1" x14ac:dyDescent="0.3">
      <c r="A163" s="189"/>
      <c r="B163" s="43"/>
      <c r="C163" s="191"/>
      <c r="D163" s="41"/>
      <c r="E163" s="150"/>
      <c r="F163" s="191"/>
      <c r="G163" s="150"/>
      <c r="H163" s="191"/>
      <c r="I163" s="41"/>
      <c r="J163" s="48"/>
      <c r="K163" s="18"/>
      <c r="L163" s="18"/>
    </row>
    <row r="164" spans="1:12" hidden="1" x14ac:dyDescent="0.3">
      <c r="A164" s="189"/>
      <c r="B164" s="43"/>
      <c r="C164" s="191"/>
      <c r="D164" s="41"/>
      <c r="E164" s="150"/>
      <c r="F164" s="191"/>
      <c r="G164" s="150"/>
      <c r="H164" s="191"/>
      <c r="I164" s="41"/>
      <c r="J164" s="48"/>
      <c r="K164" s="18"/>
      <c r="L164" s="18"/>
    </row>
    <row r="165" spans="1:12" hidden="1" x14ac:dyDescent="0.3">
      <c r="A165" s="189"/>
      <c r="B165" s="43"/>
      <c r="C165" s="191"/>
      <c r="D165" s="41"/>
      <c r="E165" s="150"/>
      <c r="F165" s="191"/>
      <c r="G165" s="150"/>
      <c r="H165" s="191"/>
      <c r="I165" s="41"/>
      <c r="J165" s="48"/>
      <c r="K165" s="18"/>
      <c r="L165" s="18"/>
    </row>
    <row r="166" spans="1:12" hidden="1" x14ac:dyDescent="0.3">
      <c r="A166" s="189"/>
      <c r="B166" s="43"/>
      <c r="C166" s="191"/>
      <c r="D166" s="41"/>
      <c r="E166" s="150"/>
      <c r="F166" s="191"/>
      <c r="G166" s="150"/>
      <c r="H166" s="191"/>
      <c r="I166" s="41"/>
      <c r="J166" s="48"/>
      <c r="K166" s="18"/>
      <c r="L166" s="18"/>
    </row>
    <row r="167" spans="1:12" hidden="1" x14ac:dyDescent="0.3">
      <c r="A167" s="189"/>
      <c r="B167" s="43"/>
      <c r="C167" s="191"/>
      <c r="D167" s="41"/>
      <c r="E167" s="150"/>
      <c r="F167" s="191"/>
      <c r="G167" s="150"/>
      <c r="H167" s="191"/>
      <c r="I167" s="41"/>
      <c r="J167" s="48"/>
      <c r="K167" s="18"/>
      <c r="L167" s="18"/>
    </row>
    <row r="168" spans="1:12" hidden="1" x14ac:dyDescent="0.3">
      <c r="A168" s="189"/>
      <c r="B168" s="43"/>
      <c r="C168" s="191"/>
      <c r="D168" s="41"/>
      <c r="E168" s="150"/>
      <c r="F168" s="191"/>
      <c r="G168" s="150"/>
      <c r="H168" s="191"/>
      <c r="I168" s="41"/>
      <c r="J168" s="48"/>
      <c r="K168" s="18"/>
      <c r="L168" s="18"/>
    </row>
    <row r="169" spans="1:12" hidden="1" x14ac:dyDescent="0.3">
      <c r="A169" s="189"/>
      <c r="B169" s="43"/>
      <c r="C169" s="191"/>
      <c r="D169" s="41"/>
      <c r="E169" s="150"/>
      <c r="F169" s="191"/>
      <c r="G169" s="150"/>
      <c r="H169" s="191"/>
      <c r="I169" s="41"/>
      <c r="J169" s="48"/>
      <c r="K169" s="18"/>
      <c r="L169" s="18"/>
    </row>
    <row r="170" spans="1:12" hidden="1" x14ac:dyDescent="0.3">
      <c r="A170" s="189"/>
      <c r="B170" s="43"/>
      <c r="C170" s="191"/>
      <c r="D170" s="41"/>
      <c r="E170" s="150"/>
      <c r="F170" s="191"/>
      <c r="G170" s="150"/>
      <c r="H170" s="191"/>
      <c r="I170" s="41"/>
      <c r="J170" s="48"/>
      <c r="K170" s="18"/>
      <c r="L170" s="18"/>
    </row>
    <row r="171" spans="1:12" hidden="1" x14ac:dyDescent="0.3">
      <c r="A171" s="189"/>
      <c r="B171" s="43"/>
      <c r="C171" s="191"/>
      <c r="D171" s="41"/>
      <c r="E171" s="150"/>
      <c r="F171" s="191"/>
      <c r="G171" s="150"/>
      <c r="H171" s="191"/>
      <c r="I171" s="41"/>
      <c r="J171" s="48"/>
      <c r="K171" s="18"/>
      <c r="L171" s="18"/>
    </row>
    <row r="172" spans="1:12" hidden="1" x14ac:dyDescent="0.3">
      <c r="A172" s="189"/>
      <c r="B172" s="43"/>
      <c r="C172" s="191"/>
      <c r="D172" s="41"/>
      <c r="E172" s="150"/>
      <c r="F172" s="191"/>
      <c r="G172" s="150"/>
      <c r="H172" s="191"/>
      <c r="I172" s="41"/>
      <c r="J172" s="48"/>
      <c r="K172" s="18"/>
      <c r="L172" s="18"/>
    </row>
    <row r="173" spans="1:12" hidden="1" x14ac:dyDescent="0.3">
      <c r="A173" s="189"/>
      <c r="B173" s="43"/>
      <c r="C173" s="191"/>
      <c r="D173" s="41"/>
      <c r="E173" s="150"/>
      <c r="F173" s="191"/>
      <c r="G173" s="150"/>
      <c r="H173" s="191"/>
      <c r="I173" s="41"/>
      <c r="J173" s="48"/>
      <c r="K173" s="18"/>
      <c r="L173" s="18"/>
    </row>
    <row r="174" spans="1:12" hidden="1" x14ac:dyDescent="0.3">
      <c r="A174" s="189"/>
      <c r="B174" s="43"/>
      <c r="C174" s="191"/>
      <c r="D174" s="41"/>
      <c r="E174" s="150"/>
      <c r="F174" s="191"/>
      <c r="G174" s="150"/>
      <c r="H174" s="191"/>
      <c r="I174" s="41"/>
      <c r="J174" s="48"/>
      <c r="K174" s="18"/>
      <c r="L174" s="18"/>
    </row>
    <row r="175" spans="1:12" hidden="1" x14ac:dyDescent="0.3">
      <c r="A175" s="189"/>
      <c r="B175" s="43"/>
      <c r="C175" s="191"/>
      <c r="D175" s="41"/>
      <c r="E175" s="150"/>
      <c r="F175" s="191"/>
      <c r="G175" s="150"/>
      <c r="H175" s="191"/>
      <c r="I175" s="41"/>
      <c r="J175" s="48"/>
      <c r="K175" s="18"/>
      <c r="L175" s="18"/>
    </row>
    <row r="176" spans="1:12" hidden="1" x14ac:dyDescent="0.3">
      <c r="A176" s="189"/>
      <c r="B176" s="43"/>
      <c r="C176" s="191"/>
      <c r="D176" s="41"/>
      <c r="E176" s="150"/>
      <c r="F176" s="191"/>
      <c r="G176" s="150"/>
      <c r="H176" s="191"/>
      <c r="I176" s="41"/>
      <c r="J176" s="48"/>
      <c r="K176" s="18"/>
      <c r="L176" s="18"/>
    </row>
    <row r="177" spans="1:12" hidden="1" x14ac:dyDescent="0.3">
      <c r="A177" s="189"/>
      <c r="B177" s="43"/>
      <c r="C177" s="191"/>
      <c r="D177" s="41"/>
      <c r="E177" s="150"/>
      <c r="F177" s="191"/>
      <c r="G177" s="150"/>
      <c r="H177" s="191"/>
      <c r="I177" s="41"/>
      <c r="J177" s="48"/>
      <c r="K177" s="18"/>
      <c r="L177" s="18"/>
    </row>
    <row r="178" spans="1:12" hidden="1" x14ac:dyDescent="0.3">
      <c r="A178" s="189"/>
      <c r="B178" s="43"/>
      <c r="C178" s="191"/>
      <c r="D178" s="41"/>
      <c r="E178" s="150"/>
      <c r="F178" s="191"/>
      <c r="G178" s="150"/>
      <c r="H178" s="191"/>
      <c r="I178" s="41"/>
      <c r="J178" s="48"/>
      <c r="K178" s="18"/>
      <c r="L178" s="18"/>
    </row>
    <row r="179" spans="1:12" hidden="1" x14ac:dyDescent="0.3">
      <c r="A179" s="189"/>
      <c r="B179" s="43"/>
      <c r="C179" s="191"/>
      <c r="D179" s="41"/>
      <c r="E179" s="150"/>
      <c r="F179" s="191"/>
      <c r="G179" s="150"/>
      <c r="H179" s="191"/>
      <c r="I179" s="41"/>
      <c r="J179" s="48"/>
      <c r="K179" s="18"/>
      <c r="L179" s="18"/>
    </row>
    <row r="180" spans="1:12" hidden="1" x14ac:dyDescent="0.3">
      <c r="A180" s="189"/>
      <c r="B180" s="43"/>
      <c r="C180" s="191"/>
      <c r="D180" s="41"/>
      <c r="E180" s="150"/>
      <c r="F180" s="191"/>
      <c r="G180" s="150"/>
      <c r="H180" s="191"/>
      <c r="I180" s="41"/>
      <c r="J180" s="48"/>
      <c r="K180" s="18"/>
      <c r="L180" s="18"/>
    </row>
    <row r="181" spans="1:12" hidden="1" x14ac:dyDescent="0.3">
      <c r="A181" s="189"/>
      <c r="B181" s="43"/>
      <c r="C181" s="191"/>
      <c r="D181" s="41"/>
      <c r="E181" s="150"/>
      <c r="F181" s="191"/>
      <c r="G181" s="150"/>
      <c r="H181" s="191"/>
      <c r="I181" s="41"/>
      <c r="J181" s="48"/>
      <c r="K181" s="18"/>
      <c r="L181" s="18"/>
    </row>
    <row r="182" spans="1:12" hidden="1" x14ac:dyDescent="0.3">
      <c r="A182" s="189"/>
      <c r="B182" s="43"/>
      <c r="C182" s="191"/>
      <c r="D182" s="41"/>
      <c r="E182" s="150"/>
      <c r="F182" s="191"/>
      <c r="G182" s="150"/>
      <c r="H182" s="191"/>
      <c r="I182" s="41"/>
      <c r="J182" s="48"/>
      <c r="K182" s="18"/>
      <c r="L182" s="18"/>
    </row>
    <row r="183" spans="1:12" hidden="1" x14ac:dyDescent="0.3">
      <c r="A183" s="189"/>
      <c r="B183" s="43"/>
      <c r="C183" s="191"/>
      <c r="D183" s="41"/>
      <c r="E183" s="150"/>
      <c r="F183" s="191"/>
      <c r="G183" s="150"/>
      <c r="H183" s="191"/>
      <c r="I183" s="41"/>
      <c r="J183" s="48"/>
      <c r="K183" s="18"/>
      <c r="L183" s="18"/>
    </row>
    <row r="184" spans="1:12" hidden="1" x14ac:dyDescent="0.3">
      <c r="A184" s="189"/>
      <c r="B184" s="43"/>
      <c r="C184" s="191"/>
      <c r="D184" s="41"/>
      <c r="E184" s="150"/>
      <c r="F184" s="191"/>
      <c r="G184" s="150"/>
      <c r="H184" s="191"/>
      <c r="I184" s="41"/>
      <c r="J184" s="48"/>
      <c r="K184" s="18"/>
      <c r="L184" s="18"/>
    </row>
    <row r="185" spans="1:12" ht="36.6" customHeight="1" x14ac:dyDescent="0.3">
      <c r="A185" s="189"/>
      <c r="B185" s="158" t="s">
        <v>317</v>
      </c>
      <c r="C185" s="191"/>
      <c r="D185" s="191">
        <v>900000</v>
      </c>
      <c r="E185" s="191"/>
      <c r="F185" s="191">
        <v>900000</v>
      </c>
      <c r="G185" s="191"/>
      <c r="H185" s="191"/>
      <c r="I185" s="191"/>
      <c r="J185" s="42" t="s">
        <v>337</v>
      </c>
      <c r="K185" s="18"/>
      <c r="L185" s="18"/>
    </row>
    <row r="186" spans="1:12" hidden="1" x14ac:dyDescent="0.3">
      <c r="A186" s="189"/>
      <c r="B186" s="163"/>
      <c r="C186" s="191"/>
      <c r="D186" s="41"/>
      <c r="E186" s="191"/>
      <c r="F186" s="191"/>
      <c r="G186" s="191"/>
      <c r="H186" s="191"/>
      <c r="I186" s="191"/>
      <c r="J186" s="48"/>
      <c r="K186" s="18"/>
      <c r="L186" s="18"/>
    </row>
    <row r="187" spans="1:12" hidden="1" x14ac:dyDescent="0.3">
      <c r="A187" s="189"/>
      <c r="B187" s="163"/>
      <c r="C187" s="191"/>
      <c r="D187" s="41"/>
      <c r="E187" s="191"/>
      <c r="F187" s="191"/>
      <c r="G187" s="191"/>
      <c r="H187" s="191"/>
      <c r="I187" s="191"/>
      <c r="J187" s="48"/>
      <c r="K187" s="18"/>
      <c r="L187" s="18"/>
    </row>
    <row r="188" spans="1:12" hidden="1" x14ac:dyDescent="0.3">
      <c r="A188" s="189"/>
      <c r="B188" s="43"/>
      <c r="C188" s="191"/>
      <c r="D188" s="191"/>
      <c r="E188" s="191"/>
      <c r="F188" s="191"/>
      <c r="G188" s="191"/>
      <c r="H188" s="191"/>
      <c r="I188" s="191"/>
      <c r="J188" s="42"/>
      <c r="K188" s="18"/>
      <c r="L188" s="18"/>
    </row>
    <row r="189" spans="1:12" hidden="1" x14ac:dyDescent="0.3">
      <c r="A189" s="189"/>
      <c r="B189" s="43"/>
      <c r="C189" s="191"/>
      <c r="D189" s="191"/>
      <c r="E189" s="191"/>
      <c r="F189" s="191"/>
      <c r="G189" s="191"/>
      <c r="H189" s="191"/>
      <c r="I189" s="191"/>
      <c r="J189" s="42"/>
      <c r="K189" s="18"/>
      <c r="L189" s="18"/>
    </row>
    <row r="190" spans="1:12" hidden="1" x14ac:dyDescent="0.3">
      <c r="A190" s="189"/>
      <c r="B190" s="43"/>
      <c r="C190" s="191"/>
      <c r="D190" s="191"/>
      <c r="E190" s="191"/>
      <c r="F190" s="191"/>
      <c r="G190" s="191"/>
      <c r="H190" s="191"/>
      <c r="I190" s="191"/>
      <c r="J190" s="42"/>
      <c r="K190" s="18"/>
      <c r="L190" s="18"/>
    </row>
    <row r="191" spans="1:12" hidden="1" x14ac:dyDescent="0.3">
      <c r="A191" s="189"/>
      <c r="B191" s="43"/>
      <c r="C191" s="191"/>
      <c r="D191" s="191"/>
      <c r="E191" s="191"/>
      <c r="F191" s="191"/>
      <c r="G191" s="191"/>
      <c r="H191" s="191"/>
      <c r="I191" s="191"/>
      <c r="J191" s="42"/>
      <c r="K191" s="18"/>
      <c r="L191" s="18"/>
    </row>
    <row r="192" spans="1:12" hidden="1" x14ac:dyDescent="0.3">
      <c r="A192" s="189"/>
      <c r="B192" s="43"/>
      <c r="C192" s="191"/>
      <c r="D192" s="191"/>
      <c r="E192" s="191"/>
      <c r="F192" s="191"/>
      <c r="G192" s="191"/>
      <c r="H192" s="191"/>
      <c r="I192" s="191"/>
      <c r="J192" s="48"/>
      <c r="K192" s="18"/>
      <c r="L192" s="18"/>
    </row>
    <row r="193" spans="1:12" hidden="1" x14ac:dyDescent="0.3">
      <c r="A193" s="189"/>
      <c r="B193" s="43"/>
      <c r="C193" s="191"/>
      <c r="D193" s="191"/>
      <c r="E193" s="191"/>
      <c r="F193" s="191"/>
      <c r="G193" s="191"/>
      <c r="H193" s="191"/>
      <c r="I193" s="191"/>
      <c r="J193" s="48"/>
      <c r="K193" s="18"/>
      <c r="L193" s="18"/>
    </row>
    <row r="194" spans="1:12" hidden="1" x14ac:dyDescent="0.3">
      <c r="A194" s="189"/>
      <c r="B194" s="43"/>
      <c r="C194" s="191"/>
      <c r="D194" s="191"/>
      <c r="E194" s="191"/>
      <c r="F194" s="191"/>
      <c r="G194" s="191"/>
      <c r="H194" s="191"/>
      <c r="I194" s="191"/>
      <c r="J194" s="48"/>
      <c r="K194" s="18"/>
      <c r="L194" s="18"/>
    </row>
    <row r="195" spans="1:12" hidden="1" x14ac:dyDescent="0.3">
      <c r="A195" s="189"/>
      <c r="B195" s="43"/>
      <c r="C195" s="191"/>
      <c r="D195" s="191"/>
      <c r="E195" s="191"/>
      <c r="F195" s="191"/>
      <c r="G195" s="191"/>
      <c r="H195" s="191"/>
      <c r="I195" s="191"/>
      <c r="J195" s="48"/>
      <c r="K195" s="18"/>
      <c r="L195" s="18"/>
    </row>
    <row r="196" spans="1:12" hidden="1" x14ac:dyDescent="0.3">
      <c r="A196" s="189"/>
      <c r="B196" s="43"/>
      <c r="C196" s="191"/>
      <c r="D196" s="191"/>
      <c r="E196" s="191"/>
      <c r="F196" s="191"/>
      <c r="G196" s="191"/>
      <c r="H196" s="191"/>
      <c r="I196" s="191"/>
      <c r="J196" s="48"/>
      <c r="K196" s="18"/>
      <c r="L196" s="18"/>
    </row>
    <row r="197" spans="1:12" hidden="1" x14ac:dyDescent="0.3">
      <c r="A197" s="189"/>
      <c r="B197" s="43"/>
      <c r="C197" s="191"/>
      <c r="D197" s="191"/>
      <c r="E197" s="191"/>
      <c r="F197" s="191"/>
      <c r="G197" s="191"/>
      <c r="H197" s="191"/>
      <c r="I197" s="191"/>
      <c r="J197" s="48"/>
      <c r="K197" s="18"/>
      <c r="L197" s="18"/>
    </row>
    <row r="198" spans="1:12" hidden="1" x14ac:dyDescent="0.3">
      <c r="A198" s="189"/>
      <c r="B198" s="43"/>
      <c r="C198" s="191"/>
      <c r="D198" s="191"/>
      <c r="E198" s="191"/>
      <c r="F198" s="191"/>
      <c r="G198" s="191"/>
      <c r="H198" s="191"/>
      <c r="I198" s="191"/>
      <c r="J198" s="48"/>
      <c r="K198" s="18"/>
      <c r="L198" s="18"/>
    </row>
    <row r="199" spans="1:12" hidden="1" x14ac:dyDescent="0.3">
      <c r="A199" s="189"/>
      <c r="B199" s="43"/>
      <c r="C199" s="191"/>
      <c r="D199" s="191"/>
      <c r="E199" s="191"/>
      <c r="F199" s="191"/>
      <c r="G199" s="191"/>
      <c r="H199" s="191"/>
      <c r="I199" s="191"/>
      <c r="J199" s="48"/>
      <c r="K199" s="18"/>
      <c r="L199" s="18"/>
    </row>
    <row r="200" spans="1:12" hidden="1" x14ac:dyDescent="0.3">
      <c r="A200" s="189"/>
      <c r="B200" s="43"/>
      <c r="C200" s="191"/>
      <c r="D200" s="191"/>
      <c r="E200" s="191"/>
      <c r="F200" s="191"/>
      <c r="G200" s="191"/>
      <c r="H200" s="191"/>
      <c r="I200" s="191"/>
      <c r="J200" s="48"/>
      <c r="K200" s="18"/>
      <c r="L200" s="18"/>
    </row>
    <row r="201" spans="1:12" hidden="1" x14ac:dyDescent="0.3">
      <c r="A201" s="189"/>
      <c r="B201" s="43"/>
      <c r="C201" s="191"/>
      <c r="D201" s="191"/>
      <c r="E201" s="191"/>
      <c r="F201" s="191"/>
      <c r="G201" s="191"/>
      <c r="H201" s="191"/>
      <c r="I201" s="191"/>
      <c r="J201" s="48"/>
      <c r="K201" s="18"/>
      <c r="L201" s="18"/>
    </row>
    <row r="202" spans="1:12" hidden="1" x14ac:dyDescent="0.3">
      <c r="A202" s="189"/>
      <c r="B202" s="43"/>
      <c r="C202" s="191"/>
      <c r="D202" s="191"/>
      <c r="E202" s="191"/>
      <c r="F202" s="191"/>
      <c r="G202" s="191"/>
      <c r="H202" s="191"/>
      <c r="I202" s="191"/>
      <c r="J202" s="48"/>
      <c r="K202" s="18"/>
      <c r="L202" s="18"/>
    </row>
    <row r="203" spans="1:12" hidden="1" x14ac:dyDescent="0.3">
      <c r="A203" s="189"/>
      <c r="B203" s="43"/>
      <c r="C203" s="191"/>
      <c r="D203" s="191"/>
      <c r="E203" s="191"/>
      <c r="F203" s="191"/>
      <c r="G203" s="191"/>
      <c r="H203" s="191"/>
      <c r="I203" s="191"/>
      <c r="J203" s="48"/>
      <c r="K203" s="18"/>
      <c r="L203" s="18"/>
    </row>
    <row r="204" spans="1:12" hidden="1" x14ac:dyDescent="0.3">
      <c r="A204" s="189"/>
      <c r="B204" s="43"/>
      <c r="C204" s="191"/>
      <c r="D204" s="191"/>
      <c r="E204" s="191"/>
      <c r="F204" s="191"/>
      <c r="G204" s="191"/>
      <c r="H204" s="191"/>
      <c r="I204" s="191"/>
      <c r="J204" s="48"/>
      <c r="K204" s="18"/>
      <c r="L204" s="18"/>
    </row>
    <row r="205" spans="1:12" hidden="1" x14ac:dyDescent="0.3">
      <c r="A205" s="189"/>
      <c r="B205" s="43"/>
      <c r="C205" s="191"/>
      <c r="D205" s="191"/>
      <c r="E205" s="191"/>
      <c r="F205" s="191"/>
      <c r="G205" s="191"/>
      <c r="H205" s="191"/>
      <c r="I205" s="191"/>
      <c r="J205" s="48"/>
      <c r="K205" s="18"/>
      <c r="L205" s="18"/>
    </row>
    <row r="206" spans="1:12" hidden="1" x14ac:dyDescent="0.3">
      <c r="A206" s="189"/>
      <c r="B206" s="43"/>
      <c r="C206" s="191"/>
      <c r="D206" s="191"/>
      <c r="E206" s="191"/>
      <c r="F206" s="191"/>
      <c r="G206" s="191"/>
      <c r="H206" s="191"/>
      <c r="I206" s="191"/>
      <c r="J206" s="48"/>
      <c r="K206" s="18"/>
      <c r="L206" s="18"/>
    </row>
    <row r="207" spans="1:12" hidden="1" x14ac:dyDescent="0.3">
      <c r="A207" s="189"/>
      <c r="B207" s="43"/>
      <c r="C207" s="191"/>
      <c r="D207" s="191"/>
      <c r="E207" s="191"/>
      <c r="F207" s="191"/>
      <c r="G207" s="191"/>
      <c r="H207" s="191"/>
      <c r="I207" s="191"/>
      <c r="J207" s="48"/>
      <c r="K207" s="18"/>
      <c r="L207" s="18"/>
    </row>
    <row r="208" spans="1:12" hidden="1" x14ac:dyDescent="0.3">
      <c r="A208" s="189"/>
      <c r="B208" s="43"/>
      <c r="C208" s="191"/>
      <c r="D208" s="191"/>
      <c r="E208" s="191"/>
      <c r="F208" s="191"/>
      <c r="G208" s="191"/>
      <c r="H208" s="191"/>
      <c r="I208" s="191"/>
      <c r="J208" s="48"/>
      <c r="K208" s="18"/>
      <c r="L208" s="18"/>
    </row>
    <row r="209" spans="1:12" hidden="1" x14ac:dyDescent="0.3">
      <c r="A209" s="189"/>
      <c r="B209" s="43"/>
      <c r="C209" s="191"/>
      <c r="D209" s="191"/>
      <c r="E209" s="191"/>
      <c r="F209" s="191"/>
      <c r="G209" s="191"/>
      <c r="H209" s="191"/>
      <c r="I209" s="191"/>
      <c r="J209" s="48"/>
      <c r="K209" s="18"/>
      <c r="L209" s="18"/>
    </row>
    <row r="210" spans="1:12" hidden="1" x14ac:dyDescent="0.3">
      <c r="A210" s="189"/>
      <c r="B210" s="43"/>
      <c r="C210" s="191"/>
      <c r="D210" s="191"/>
      <c r="E210" s="191"/>
      <c r="F210" s="191"/>
      <c r="G210" s="191"/>
      <c r="H210" s="191"/>
      <c r="I210" s="191"/>
      <c r="J210" s="48"/>
      <c r="K210" s="18"/>
      <c r="L210" s="18"/>
    </row>
    <row r="211" spans="1:12" hidden="1" x14ac:dyDescent="0.3">
      <c r="A211" s="189"/>
      <c r="B211" s="43"/>
      <c r="C211" s="191"/>
      <c r="D211" s="191"/>
      <c r="E211" s="191"/>
      <c r="F211" s="191"/>
      <c r="G211" s="191"/>
      <c r="H211" s="191"/>
      <c r="I211" s="191"/>
      <c r="J211" s="48"/>
      <c r="K211" s="18"/>
      <c r="L211" s="18"/>
    </row>
    <row r="212" spans="1:12" hidden="1" x14ac:dyDescent="0.3">
      <c r="A212" s="189"/>
      <c r="B212" s="43"/>
      <c r="C212" s="191"/>
      <c r="D212" s="191"/>
      <c r="E212" s="191"/>
      <c r="F212" s="191"/>
      <c r="G212" s="191"/>
      <c r="H212" s="191"/>
      <c r="I212" s="191"/>
      <c r="J212" s="48"/>
      <c r="K212" s="18"/>
      <c r="L212" s="18"/>
    </row>
    <row r="213" spans="1:12" hidden="1" x14ac:dyDescent="0.3">
      <c r="A213" s="189"/>
      <c r="B213" s="43"/>
      <c r="C213" s="191"/>
      <c r="D213" s="191"/>
      <c r="E213" s="191"/>
      <c r="F213" s="191"/>
      <c r="G213" s="191"/>
      <c r="H213" s="191"/>
      <c r="I213" s="191"/>
      <c r="J213" s="48"/>
      <c r="K213" s="18"/>
      <c r="L213" s="18"/>
    </row>
    <row r="214" spans="1:12" hidden="1" x14ac:dyDescent="0.3">
      <c r="A214" s="189"/>
      <c r="B214" s="43"/>
      <c r="C214" s="191"/>
      <c r="D214" s="191"/>
      <c r="E214" s="191"/>
      <c r="F214" s="191"/>
      <c r="G214" s="191"/>
      <c r="H214" s="191"/>
      <c r="I214" s="191"/>
      <c r="J214" s="48"/>
      <c r="K214" s="18"/>
      <c r="L214" s="18"/>
    </row>
    <row r="215" spans="1:12" hidden="1" x14ac:dyDescent="0.3">
      <c r="A215" s="189"/>
      <c r="B215" s="43"/>
      <c r="C215" s="191"/>
      <c r="D215" s="191"/>
      <c r="E215" s="191"/>
      <c r="F215" s="191"/>
      <c r="G215" s="191"/>
      <c r="H215" s="191"/>
      <c r="I215" s="191"/>
      <c r="J215" s="160"/>
      <c r="K215" s="18"/>
      <c r="L215" s="18"/>
    </row>
    <row r="216" spans="1:12" hidden="1" x14ac:dyDescent="0.3">
      <c r="A216" s="189"/>
      <c r="B216" s="43"/>
      <c r="C216" s="191"/>
      <c r="D216" s="191"/>
      <c r="E216" s="191"/>
      <c r="F216" s="191"/>
      <c r="G216" s="191"/>
      <c r="H216" s="191"/>
      <c r="I216" s="191"/>
      <c r="J216" s="48"/>
      <c r="K216" s="18"/>
      <c r="L216" s="18"/>
    </row>
    <row r="217" spans="1:12" hidden="1" x14ac:dyDescent="0.3">
      <c r="A217" s="189"/>
      <c r="B217" s="43"/>
      <c r="C217" s="191"/>
      <c r="D217" s="191"/>
      <c r="E217" s="191"/>
      <c r="F217" s="191"/>
      <c r="G217" s="191"/>
      <c r="H217" s="191"/>
      <c r="I217" s="191"/>
      <c r="J217" s="48"/>
      <c r="K217" s="18"/>
      <c r="L217" s="18"/>
    </row>
    <row r="218" spans="1:12" hidden="1" x14ac:dyDescent="0.3">
      <c r="A218" s="189"/>
      <c r="B218" s="43"/>
      <c r="C218" s="191"/>
      <c r="D218" s="191"/>
      <c r="E218" s="191"/>
      <c r="F218" s="191"/>
      <c r="G218" s="191"/>
      <c r="H218" s="191"/>
      <c r="I218" s="191"/>
      <c r="J218" s="48"/>
      <c r="K218" s="18"/>
      <c r="L218" s="18"/>
    </row>
    <row r="219" spans="1:12" hidden="1" x14ac:dyDescent="0.3">
      <c r="A219" s="189"/>
      <c r="B219" s="43"/>
      <c r="C219" s="191"/>
      <c r="D219" s="191"/>
      <c r="E219" s="191"/>
      <c r="F219" s="191"/>
      <c r="G219" s="191"/>
      <c r="H219" s="191"/>
      <c r="I219" s="191"/>
      <c r="J219" s="48"/>
      <c r="K219" s="18"/>
      <c r="L219" s="18"/>
    </row>
    <row r="220" spans="1:12" hidden="1" x14ac:dyDescent="0.3">
      <c r="A220" s="189"/>
      <c r="B220" s="43"/>
      <c r="C220" s="191"/>
      <c r="D220" s="191"/>
      <c r="E220" s="191"/>
      <c r="F220" s="191"/>
      <c r="G220" s="191"/>
      <c r="H220" s="191"/>
      <c r="I220" s="191"/>
      <c r="J220" s="48"/>
      <c r="K220" s="18"/>
      <c r="L220" s="18"/>
    </row>
    <row r="221" spans="1:12" hidden="1" x14ac:dyDescent="0.3">
      <c r="A221" s="189"/>
      <c r="B221" s="43"/>
      <c r="C221" s="191"/>
      <c r="D221" s="191"/>
      <c r="E221" s="191"/>
      <c r="F221" s="191"/>
      <c r="G221" s="191"/>
      <c r="H221" s="191"/>
      <c r="I221" s="191"/>
      <c r="J221" s="48"/>
      <c r="K221" s="18"/>
      <c r="L221" s="18"/>
    </row>
    <row r="222" spans="1:12" hidden="1" x14ac:dyDescent="0.3">
      <c r="A222" s="189"/>
      <c r="B222" s="43"/>
      <c r="C222" s="44"/>
      <c r="D222" s="41"/>
      <c r="E222" s="41"/>
      <c r="F222" s="191"/>
      <c r="G222" s="41"/>
      <c r="H222" s="41"/>
      <c r="I222" s="41"/>
      <c r="J222" s="48"/>
      <c r="K222" s="18"/>
      <c r="L222" s="18"/>
    </row>
    <row r="223" spans="1:12" hidden="1" x14ac:dyDescent="0.3">
      <c r="A223" s="189"/>
      <c r="B223" s="43"/>
      <c r="C223" s="26"/>
      <c r="D223" s="45"/>
      <c r="E223" s="191"/>
      <c r="F223" s="45"/>
      <c r="G223" s="191"/>
      <c r="H223" s="191"/>
      <c r="I223" s="41"/>
      <c r="J223" s="48"/>
      <c r="K223" s="18"/>
      <c r="L223" s="18"/>
    </row>
    <row r="224" spans="1:12" ht="31.2" hidden="1" x14ac:dyDescent="0.3">
      <c r="A224" s="189" t="s">
        <v>80</v>
      </c>
      <c r="B224" s="46" t="s">
        <v>210</v>
      </c>
      <c r="C224" s="8">
        <f>C225+C227+C232+C242+C229</f>
        <v>0</v>
      </c>
      <c r="D224" s="8">
        <f t="shared" ref="D224:I224" si="29">D225+D227+D232+D242+D229</f>
        <v>0</v>
      </c>
      <c r="E224" s="8">
        <f t="shared" si="29"/>
        <v>0</v>
      </c>
      <c r="F224" s="8">
        <f t="shared" si="29"/>
        <v>0</v>
      </c>
      <c r="G224" s="8">
        <f t="shared" si="29"/>
        <v>0</v>
      </c>
      <c r="H224" s="8">
        <f t="shared" si="29"/>
        <v>0</v>
      </c>
      <c r="I224" s="8">
        <f t="shared" si="29"/>
        <v>0</v>
      </c>
      <c r="J224" s="7"/>
      <c r="K224" s="18"/>
      <c r="L224" s="18"/>
    </row>
    <row r="225" spans="1:12" ht="31.2" hidden="1" x14ac:dyDescent="0.3">
      <c r="A225" s="189"/>
      <c r="B225" s="20" t="s">
        <v>279</v>
      </c>
      <c r="C225" s="21">
        <f>C226</f>
        <v>0</v>
      </c>
      <c r="D225" s="21">
        <f t="shared" ref="D225:I225" si="30">D226</f>
        <v>0</v>
      </c>
      <c r="E225" s="21">
        <f t="shared" si="30"/>
        <v>0</v>
      </c>
      <c r="F225" s="21">
        <f t="shared" si="30"/>
        <v>0</v>
      </c>
      <c r="G225" s="21">
        <f t="shared" si="30"/>
        <v>0</v>
      </c>
      <c r="H225" s="21">
        <f t="shared" si="30"/>
        <v>0</v>
      </c>
      <c r="I225" s="21">
        <f t="shared" si="30"/>
        <v>0</v>
      </c>
      <c r="J225" s="7"/>
      <c r="K225" s="18"/>
      <c r="L225" s="18"/>
    </row>
    <row r="226" spans="1:12" hidden="1" x14ac:dyDescent="0.3">
      <c r="A226" s="189"/>
      <c r="B226" s="47"/>
      <c r="C226" s="191"/>
      <c r="D226" s="191"/>
      <c r="E226" s="191"/>
      <c r="F226" s="191"/>
      <c r="G226" s="191"/>
      <c r="H226" s="191"/>
      <c r="I226" s="191"/>
      <c r="J226" s="190"/>
      <c r="K226" s="18"/>
      <c r="L226" s="18"/>
    </row>
    <row r="227" spans="1:12" hidden="1" x14ac:dyDescent="0.3">
      <c r="A227" s="189"/>
      <c r="B227" s="47" t="s">
        <v>28</v>
      </c>
      <c r="C227" s="21">
        <f>C228</f>
        <v>0</v>
      </c>
      <c r="D227" s="21">
        <f t="shared" ref="D227:I227" si="31">D228</f>
        <v>0</v>
      </c>
      <c r="E227" s="21">
        <f t="shared" si="31"/>
        <v>0</v>
      </c>
      <c r="F227" s="21">
        <f t="shared" si="31"/>
        <v>0</v>
      </c>
      <c r="G227" s="21">
        <f t="shared" si="31"/>
        <v>0</v>
      </c>
      <c r="H227" s="21">
        <f t="shared" si="31"/>
        <v>0</v>
      </c>
      <c r="I227" s="21">
        <f t="shared" si="31"/>
        <v>0</v>
      </c>
      <c r="J227" s="48"/>
      <c r="K227" s="18"/>
      <c r="L227" s="18"/>
    </row>
    <row r="228" spans="1:12" hidden="1" x14ac:dyDescent="0.3">
      <c r="A228" s="189"/>
      <c r="B228" s="39"/>
      <c r="C228" s="191"/>
      <c r="D228" s="191"/>
      <c r="E228" s="191"/>
      <c r="F228" s="191"/>
      <c r="G228" s="191"/>
      <c r="H228" s="191"/>
      <c r="I228" s="191"/>
      <c r="J228" s="190"/>
      <c r="K228" s="18"/>
      <c r="L228" s="18"/>
    </row>
    <row r="229" spans="1:12" ht="31.2" hidden="1" x14ac:dyDescent="0.3">
      <c r="A229" s="189"/>
      <c r="B229" s="39" t="s">
        <v>30</v>
      </c>
      <c r="C229" s="21">
        <f>C230+C231</f>
        <v>0</v>
      </c>
      <c r="D229" s="21">
        <f t="shared" ref="D229:I229" si="32">D230+D231</f>
        <v>0</v>
      </c>
      <c r="E229" s="21">
        <f t="shared" si="32"/>
        <v>0</v>
      </c>
      <c r="F229" s="21">
        <f t="shared" si="32"/>
        <v>0</v>
      </c>
      <c r="G229" s="21">
        <f t="shared" si="32"/>
        <v>0</v>
      </c>
      <c r="H229" s="21">
        <f t="shared" si="32"/>
        <v>0</v>
      </c>
      <c r="I229" s="21">
        <f t="shared" si="32"/>
        <v>0</v>
      </c>
      <c r="J229" s="48"/>
      <c r="K229" s="18"/>
      <c r="L229" s="18"/>
    </row>
    <row r="230" spans="1:12" ht="31.2" hidden="1" x14ac:dyDescent="0.3">
      <c r="A230" s="189"/>
      <c r="B230" s="43" t="s">
        <v>307</v>
      </c>
      <c r="C230" s="191"/>
      <c r="D230" s="21"/>
      <c r="E230" s="191"/>
      <c r="F230" s="191"/>
      <c r="G230" s="191"/>
      <c r="H230" s="191"/>
      <c r="I230" s="191"/>
      <c r="J230" s="48"/>
      <c r="K230" s="18"/>
      <c r="L230" s="18"/>
    </row>
    <row r="231" spans="1:12" ht="15" hidden="1" customHeight="1" x14ac:dyDescent="0.3">
      <c r="A231" s="189"/>
      <c r="B231" s="25"/>
      <c r="C231" s="191"/>
      <c r="D231" s="21"/>
      <c r="E231" s="191"/>
      <c r="F231" s="191"/>
      <c r="G231" s="191"/>
      <c r="H231" s="191"/>
      <c r="I231" s="191"/>
      <c r="J231" s="166"/>
      <c r="K231" s="18"/>
      <c r="L231" s="18"/>
    </row>
    <row r="232" spans="1:12" hidden="1" x14ac:dyDescent="0.3">
      <c r="A232" s="189"/>
      <c r="B232" s="39" t="s">
        <v>20</v>
      </c>
      <c r="C232" s="21">
        <f>SUM(C233:C241)</f>
        <v>0</v>
      </c>
      <c r="D232" s="21">
        <f t="shared" ref="D232:I232" si="33">SUM(D233:D241)</f>
        <v>0</v>
      </c>
      <c r="E232" s="21">
        <f t="shared" si="33"/>
        <v>0</v>
      </c>
      <c r="F232" s="21">
        <f t="shared" si="33"/>
        <v>0</v>
      </c>
      <c r="G232" s="21">
        <f t="shared" si="33"/>
        <v>0</v>
      </c>
      <c r="H232" s="21">
        <f t="shared" si="33"/>
        <v>0</v>
      </c>
      <c r="I232" s="21">
        <f t="shared" si="33"/>
        <v>0</v>
      </c>
      <c r="J232" s="173"/>
      <c r="K232" s="18"/>
      <c r="L232" s="18"/>
    </row>
    <row r="233" spans="1:12" hidden="1" x14ac:dyDescent="0.3">
      <c r="A233" s="189"/>
      <c r="B233" s="25"/>
      <c r="C233" s="191"/>
      <c r="D233" s="191"/>
      <c r="E233" s="191"/>
      <c r="F233" s="191"/>
      <c r="G233" s="191"/>
      <c r="H233" s="110"/>
      <c r="I233" s="21"/>
      <c r="J233" s="48"/>
      <c r="K233" s="18"/>
      <c r="L233" s="18"/>
    </row>
    <row r="234" spans="1:12" hidden="1" x14ac:dyDescent="0.3">
      <c r="A234" s="189"/>
      <c r="B234" s="25"/>
      <c r="C234" s="191"/>
      <c r="D234" s="191"/>
      <c r="E234" s="191"/>
      <c r="F234" s="191"/>
      <c r="G234" s="191"/>
      <c r="H234" s="21"/>
      <c r="I234" s="191"/>
      <c r="J234" s="166"/>
      <c r="K234" s="18"/>
      <c r="L234" s="18"/>
    </row>
    <row r="235" spans="1:12" hidden="1" x14ac:dyDescent="0.3">
      <c r="A235" s="189"/>
      <c r="B235" s="25"/>
      <c r="C235" s="191"/>
      <c r="D235" s="21"/>
      <c r="E235" s="191"/>
      <c r="F235" s="191"/>
      <c r="G235" s="191"/>
      <c r="H235" s="21"/>
      <c r="I235" s="191"/>
      <c r="J235" s="166"/>
      <c r="K235" s="18"/>
      <c r="L235" s="18"/>
    </row>
    <row r="236" spans="1:12" hidden="1" x14ac:dyDescent="0.3">
      <c r="A236" s="189"/>
      <c r="B236" s="25"/>
      <c r="C236" s="191"/>
      <c r="D236" s="26"/>
      <c r="E236" s="26"/>
      <c r="F236" s="26"/>
      <c r="G236" s="26"/>
      <c r="H236" s="24"/>
      <c r="I236" s="26"/>
      <c r="J236" s="166"/>
      <c r="K236" s="18"/>
      <c r="L236" s="18"/>
    </row>
    <row r="237" spans="1:12" hidden="1" x14ac:dyDescent="0.3">
      <c r="A237" s="189"/>
      <c r="B237" s="25"/>
      <c r="C237" s="191"/>
      <c r="D237" s="191"/>
      <c r="E237" s="191"/>
      <c r="F237" s="191"/>
      <c r="G237" s="191"/>
      <c r="H237" s="191"/>
      <c r="I237" s="21"/>
      <c r="J237" s="190"/>
      <c r="K237" s="18"/>
      <c r="L237" s="18"/>
    </row>
    <row r="238" spans="1:12" hidden="1" x14ac:dyDescent="0.3">
      <c r="A238" s="189"/>
      <c r="B238" s="25"/>
      <c r="C238" s="191"/>
      <c r="D238" s="191"/>
      <c r="E238" s="191"/>
      <c r="F238" s="191"/>
      <c r="G238" s="191"/>
      <c r="H238" s="191"/>
      <c r="I238" s="21"/>
      <c r="J238" s="190"/>
      <c r="K238" s="18"/>
      <c r="L238" s="18"/>
    </row>
    <row r="239" spans="1:12" hidden="1" x14ac:dyDescent="0.3">
      <c r="A239" s="189"/>
      <c r="B239" s="25"/>
      <c r="C239" s="191"/>
      <c r="D239" s="191"/>
      <c r="E239" s="191"/>
      <c r="F239" s="191"/>
      <c r="G239" s="191"/>
      <c r="H239" s="191"/>
      <c r="I239" s="191"/>
      <c r="J239" s="48"/>
      <c r="K239" s="18"/>
      <c r="L239" s="18"/>
    </row>
    <row r="240" spans="1:12" hidden="1" x14ac:dyDescent="0.3">
      <c r="A240" s="189"/>
      <c r="B240" s="25"/>
      <c r="C240" s="191"/>
      <c r="D240" s="191"/>
      <c r="E240" s="191"/>
      <c r="F240" s="191"/>
      <c r="G240" s="191"/>
      <c r="H240" s="191"/>
      <c r="I240" s="191"/>
      <c r="J240" s="48"/>
      <c r="K240" s="18"/>
      <c r="L240" s="18"/>
    </row>
    <row r="241" spans="1:12" hidden="1" x14ac:dyDescent="0.3">
      <c r="A241" s="189"/>
      <c r="B241" s="188"/>
      <c r="C241" s="191"/>
      <c r="D241" s="191"/>
      <c r="E241" s="191"/>
      <c r="F241" s="191"/>
      <c r="G241" s="191"/>
      <c r="H241" s="191"/>
      <c r="I241" s="191"/>
      <c r="J241" s="48"/>
      <c r="K241" s="18"/>
      <c r="L241" s="18"/>
    </row>
    <row r="242" spans="1:12" ht="50.25" hidden="1" customHeight="1" x14ac:dyDescent="0.3">
      <c r="A242" s="189"/>
      <c r="B242" s="20" t="s">
        <v>70</v>
      </c>
      <c r="C242" s="21">
        <f>C243</f>
        <v>0</v>
      </c>
      <c r="D242" s="21">
        <f t="shared" ref="D242:I242" si="34">D243</f>
        <v>0</v>
      </c>
      <c r="E242" s="21">
        <f>E243</f>
        <v>0</v>
      </c>
      <c r="F242" s="21">
        <f t="shared" si="34"/>
        <v>0</v>
      </c>
      <c r="G242" s="21">
        <f t="shared" si="34"/>
        <v>0</v>
      </c>
      <c r="H242" s="21">
        <f t="shared" si="34"/>
        <v>0</v>
      </c>
      <c r="I242" s="21">
        <f t="shared" si="34"/>
        <v>0</v>
      </c>
      <c r="J242" s="48"/>
      <c r="K242" s="18"/>
      <c r="L242" s="18"/>
    </row>
    <row r="243" spans="1:12" hidden="1" x14ac:dyDescent="0.3">
      <c r="A243" s="189"/>
      <c r="B243" s="25"/>
      <c r="C243" s="191"/>
      <c r="D243" s="27"/>
      <c r="E243" s="27"/>
      <c r="F243" s="27"/>
      <c r="G243" s="27"/>
      <c r="H243" s="191"/>
      <c r="I243" s="191"/>
      <c r="J243" s="190"/>
      <c r="K243" s="18"/>
      <c r="L243" s="18"/>
    </row>
    <row r="244" spans="1:12" ht="80.400000000000006" customHeight="1" x14ac:dyDescent="0.3">
      <c r="A244" s="189" t="s">
        <v>159</v>
      </c>
      <c r="B244" s="19" t="s">
        <v>160</v>
      </c>
      <c r="C244" s="8">
        <f>C248+C256+C245</f>
        <v>58392000</v>
      </c>
      <c r="D244" s="8">
        <f t="shared" ref="D244:I244" si="35">D248+D256+D245</f>
        <v>0</v>
      </c>
      <c r="E244" s="8">
        <f t="shared" si="35"/>
        <v>0</v>
      </c>
      <c r="F244" s="8">
        <f t="shared" si="35"/>
        <v>0</v>
      </c>
      <c r="G244" s="8">
        <f t="shared" si="35"/>
        <v>0</v>
      </c>
      <c r="H244" s="8">
        <f t="shared" si="35"/>
        <v>14464246</v>
      </c>
      <c r="I244" s="8">
        <f t="shared" si="35"/>
        <v>0</v>
      </c>
      <c r="J244" s="190"/>
      <c r="K244" s="18"/>
      <c r="L244" s="18"/>
    </row>
    <row r="245" spans="1:12" ht="19.95" customHeight="1" x14ac:dyDescent="0.3">
      <c r="A245" s="189"/>
      <c r="B245" s="20" t="s">
        <v>270</v>
      </c>
      <c r="C245" s="21">
        <f>SUM(C246:C247)</f>
        <v>58392000</v>
      </c>
      <c r="D245" s="21">
        <f t="shared" ref="D245:I245" si="36">SUM(D246:D247)</f>
        <v>0</v>
      </c>
      <c r="E245" s="21">
        <f t="shared" si="36"/>
        <v>0</v>
      </c>
      <c r="F245" s="21">
        <f t="shared" si="36"/>
        <v>0</v>
      </c>
      <c r="G245" s="21">
        <f t="shared" si="36"/>
        <v>0</v>
      </c>
      <c r="H245" s="21">
        <f t="shared" si="36"/>
        <v>14464246</v>
      </c>
      <c r="I245" s="21">
        <f t="shared" si="36"/>
        <v>0</v>
      </c>
      <c r="J245" s="48"/>
      <c r="K245" s="18"/>
      <c r="L245" s="18"/>
    </row>
    <row r="246" spans="1:12" ht="48.6" customHeight="1" x14ac:dyDescent="0.3">
      <c r="A246" s="189"/>
      <c r="B246" s="48"/>
      <c r="C246" s="26">
        <v>58392000</v>
      </c>
      <c r="D246" s="191"/>
      <c r="E246" s="191"/>
      <c r="F246" s="191"/>
      <c r="G246" s="191"/>
      <c r="H246" s="191">
        <v>14464246</v>
      </c>
      <c r="I246" s="191"/>
      <c r="J246" s="48" t="s">
        <v>338</v>
      </c>
      <c r="K246" s="36">
        <v>0</v>
      </c>
      <c r="L246" s="18"/>
    </row>
    <row r="247" spans="1:12" hidden="1" x14ac:dyDescent="0.3">
      <c r="A247" s="189"/>
      <c r="B247" s="48"/>
      <c r="C247" s="8"/>
      <c r="D247" s="41"/>
      <c r="E247" s="191"/>
      <c r="F247" s="41"/>
      <c r="G247" s="8"/>
      <c r="H247" s="41"/>
      <c r="I247" s="191"/>
      <c r="J247" s="48"/>
      <c r="K247" s="18"/>
      <c r="L247" s="18"/>
    </row>
    <row r="248" spans="1:12" ht="31.2" hidden="1" x14ac:dyDescent="0.3">
      <c r="A248" s="189"/>
      <c r="B248" s="39" t="s">
        <v>15</v>
      </c>
      <c r="C248" s="49">
        <f>SUM(C249:C255)</f>
        <v>0</v>
      </c>
      <c r="D248" s="49">
        <f t="shared" ref="D248:I248" si="37">SUM(D249:D255)</f>
        <v>0</v>
      </c>
      <c r="E248" s="49">
        <f t="shared" si="37"/>
        <v>0</v>
      </c>
      <c r="F248" s="49">
        <f>SUM(F249:F255)</f>
        <v>0</v>
      </c>
      <c r="G248" s="49">
        <f t="shared" si="37"/>
        <v>0</v>
      </c>
      <c r="H248" s="49">
        <f t="shared" si="37"/>
        <v>0</v>
      </c>
      <c r="I248" s="49">
        <f t="shared" si="37"/>
        <v>0</v>
      </c>
      <c r="J248" s="48"/>
      <c r="K248" s="18"/>
      <c r="L248" s="18"/>
    </row>
    <row r="249" spans="1:12" hidden="1" x14ac:dyDescent="0.3">
      <c r="A249" s="189"/>
      <c r="B249" s="188"/>
      <c r="C249" s="50"/>
      <c r="D249" s="191"/>
      <c r="E249" s="50"/>
      <c r="F249" s="50"/>
      <c r="G249" s="50"/>
      <c r="H249" s="50"/>
      <c r="I249" s="50"/>
      <c r="J249" s="48"/>
      <c r="K249" s="18"/>
      <c r="L249" s="18"/>
    </row>
    <row r="250" spans="1:12" hidden="1" x14ac:dyDescent="0.3">
      <c r="A250" s="189"/>
      <c r="B250" s="188"/>
      <c r="C250" s="50"/>
      <c r="D250" s="191"/>
      <c r="E250" s="50"/>
      <c r="F250" s="50"/>
      <c r="G250" s="50"/>
      <c r="H250" s="50"/>
      <c r="I250" s="50"/>
      <c r="J250" s="48"/>
      <c r="K250" s="18"/>
      <c r="L250" s="18"/>
    </row>
    <row r="251" spans="1:12" hidden="1" x14ac:dyDescent="0.3">
      <c r="A251" s="189"/>
      <c r="B251" s="51"/>
      <c r="C251" s="191"/>
      <c r="D251" s="191"/>
      <c r="E251" s="191"/>
      <c r="F251" s="191"/>
      <c r="G251" s="191"/>
      <c r="H251" s="191"/>
      <c r="I251" s="191"/>
      <c r="J251" s="48"/>
      <c r="K251" s="18"/>
      <c r="L251" s="18"/>
    </row>
    <row r="252" spans="1:12" hidden="1" x14ac:dyDescent="0.3">
      <c r="A252" s="189"/>
      <c r="B252" s="7"/>
      <c r="C252" s="191"/>
      <c r="D252" s="191"/>
      <c r="E252" s="191"/>
      <c r="F252" s="191"/>
      <c r="G252" s="191"/>
      <c r="H252" s="191"/>
      <c r="I252" s="191"/>
      <c r="J252" s="169"/>
      <c r="K252" s="18"/>
      <c r="L252" s="18"/>
    </row>
    <row r="253" spans="1:12" hidden="1" x14ac:dyDescent="0.3">
      <c r="A253" s="189"/>
      <c r="B253" s="7"/>
      <c r="C253" s="191"/>
      <c r="D253" s="191"/>
      <c r="E253" s="191"/>
      <c r="F253" s="191"/>
      <c r="G253" s="191"/>
      <c r="H253" s="191"/>
      <c r="I253" s="191"/>
      <c r="J253" s="169"/>
      <c r="K253" s="18"/>
      <c r="L253" s="18"/>
    </row>
    <row r="254" spans="1:12" hidden="1" x14ac:dyDescent="0.3">
      <c r="A254" s="189"/>
      <c r="B254" s="7"/>
      <c r="C254" s="191"/>
      <c r="D254" s="191"/>
      <c r="E254" s="191"/>
      <c r="F254" s="191"/>
      <c r="G254" s="191"/>
      <c r="H254" s="191"/>
      <c r="I254" s="191"/>
      <c r="J254" s="169"/>
      <c r="K254" s="18"/>
      <c r="L254" s="18"/>
    </row>
    <row r="255" spans="1:12" hidden="1" x14ac:dyDescent="0.3">
      <c r="A255" s="189"/>
      <c r="B255" s="52"/>
      <c r="C255" s="21"/>
      <c r="D255" s="21"/>
      <c r="E255" s="21"/>
      <c r="F255" s="21"/>
      <c r="G255" s="21"/>
      <c r="H255" s="191"/>
      <c r="I255" s="191"/>
      <c r="J255" s="190"/>
      <c r="K255" s="18"/>
      <c r="L255" s="18"/>
    </row>
    <row r="256" spans="1:12" hidden="1" x14ac:dyDescent="0.3">
      <c r="A256" s="189"/>
      <c r="B256" s="20" t="s">
        <v>270</v>
      </c>
      <c r="C256" s="21">
        <f>C257</f>
        <v>0</v>
      </c>
      <c r="D256" s="21">
        <f t="shared" ref="D256:I256" si="38">D257</f>
        <v>0</v>
      </c>
      <c r="E256" s="21">
        <f t="shared" si="38"/>
        <v>0</v>
      </c>
      <c r="F256" s="21">
        <f t="shared" si="38"/>
        <v>0</v>
      </c>
      <c r="G256" s="21">
        <f t="shared" si="38"/>
        <v>0</v>
      </c>
      <c r="H256" s="21">
        <f t="shared" si="38"/>
        <v>0</v>
      </c>
      <c r="I256" s="21">
        <f t="shared" si="38"/>
        <v>0</v>
      </c>
      <c r="J256" s="48"/>
      <c r="K256" s="18"/>
      <c r="L256" s="18"/>
    </row>
    <row r="257" spans="1:18" hidden="1" x14ac:dyDescent="0.3">
      <c r="A257" s="189"/>
      <c r="B257" s="48"/>
      <c r="C257" s="26"/>
      <c r="D257" s="191"/>
      <c r="E257" s="191"/>
      <c r="F257" s="191"/>
      <c r="G257" s="191"/>
      <c r="H257" s="191"/>
      <c r="I257" s="191"/>
      <c r="J257" s="48"/>
      <c r="K257" s="18"/>
      <c r="L257" s="18"/>
    </row>
    <row r="258" spans="1:18" ht="48" hidden="1" customHeight="1" x14ac:dyDescent="0.3">
      <c r="A258" s="189" t="s">
        <v>9</v>
      </c>
      <c r="B258" s="53" t="s">
        <v>10</v>
      </c>
      <c r="C258" s="8">
        <f>C259</f>
        <v>0</v>
      </c>
      <c r="D258" s="8">
        <f t="shared" ref="D258:I258" si="39">D259</f>
        <v>0</v>
      </c>
      <c r="E258" s="8">
        <f t="shared" si="39"/>
        <v>0</v>
      </c>
      <c r="F258" s="8">
        <f t="shared" si="39"/>
        <v>0</v>
      </c>
      <c r="G258" s="8">
        <f t="shared" si="39"/>
        <v>0</v>
      </c>
      <c r="H258" s="8">
        <f t="shared" si="39"/>
        <v>0</v>
      </c>
      <c r="I258" s="8">
        <f t="shared" si="39"/>
        <v>0</v>
      </c>
      <c r="J258" s="7"/>
      <c r="K258" s="18"/>
      <c r="L258" s="18"/>
    </row>
    <row r="259" spans="1:18" ht="97.5" hidden="1" customHeight="1" x14ac:dyDescent="0.3">
      <c r="A259" s="30" t="s">
        <v>201</v>
      </c>
      <c r="B259" s="54" t="s">
        <v>202</v>
      </c>
      <c r="C259" s="8">
        <f>C264+C267+C262+C260</f>
        <v>0</v>
      </c>
      <c r="D259" s="8">
        <f t="shared" ref="D259:I259" si="40">D264+D267+D262+D260</f>
        <v>0</v>
      </c>
      <c r="E259" s="8">
        <f t="shared" si="40"/>
        <v>0</v>
      </c>
      <c r="F259" s="8">
        <f t="shared" si="40"/>
        <v>0</v>
      </c>
      <c r="G259" s="8">
        <f t="shared" si="40"/>
        <v>0</v>
      </c>
      <c r="H259" s="8">
        <f t="shared" si="40"/>
        <v>0</v>
      </c>
      <c r="I259" s="8">
        <f t="shared" si="40"/>
        <v>0</v>
      </c>
      <c r="J259" s="7"/>
      <c r="K259" s="18"/>
      <c r="L259" s="18"/>
    </row>
    <row r="260" spans="1:18" s="58" customFormat="1" ht="31.2" hidden="1" x14ac:dyDescent="0.3">
      <c r="A260" s="55"/>
      <c r="B260" s="111" t="s">
        <v>279</v>
      </c>
      <c r="C260" s="21">
        <f>C261</f>
        <v>0</v>
      </c>
      <c r="D260" s="21">
        <f t="shared" ref="D260:I260" si="41">D261</f>
        <v>0</v>
      </c>
      <c r="E260" s="21">
        <f t="shared" si="41"/>
        <v>0</v>
      </c>
      <c r="F260" s="21">
        <f t="shared" si="41"/>
        <v>0</v>
      </c>
      <c r="G260" s="21">
        <f t="shared" si="41"/>
        <v>0</v>
      </c>
      <c r="H260" s="21">
        <f t="shared" si="41"/>
        <v>0</v>
      </c>
      <c r="I260" s="21">
        <f t="shared" si="41"/>
        <v>0</v>
      </c>
      <c r="J260" s="20"/>
      <c r="K260" s="56"/>
      <c r="L260" s="18"/>
      <c r="M260" s="57"/>
      <c r="N260" s="57"/>
      <c r="O260" s="57"/>
      <c r="P260" s="57"/>
      <c r="Q260" s="57"/>
      <c r="R260" s="57"/>
    </row>
    <row r="261" spans="1:18" hidden="1" x14ac:dyDescent="0.3">
      <c r="A261" s="30"/>
      <c r="B261" s="112"/>
      <c r="C261" s="8"/>
      <c r="D261" s="8"/>
      <c r="E261" s="8"/>
      <c r="F261" s="8"/>
      <c r="G261" s="8"/>
      <c r="H261" s="191"/>
      <c r="I261" s="191"/>
      <c r="J261" s="7"/>
      <c r="K261" s="18"/>
      <c r="L261" s="18"/>
    </row>
    <row r="262" spans="1:18" s="58" customFormat="1" hidden="1" x14ac:dyDescent="0.3">
      <c r="A262" s="55"/>
      <c r="B262" s="59" t="s">
        <v>28</v>
      </c>
      <c r="C262" s="21">
        <f>C263</f>
        <v>0</v>
      </c>
      <c r="D262" s="21">
        <f t="shared" ref="D262:I262" si="42">D263</f>
        <v>0</v>
      </c>
      <c r="E262" s="21">
        <f t="shared" si="42"/>
        <v>0</v>
      </c>
      <c r="F262" s="21">
        <f t="shared" si="42"/>
        <v>0</v>
      </c>
      <c r="G262" s="21">
        <f t="shared" si="42"/>
        <v>0</v>
      </c>
      <c r="H262" s="21">
        <f t="shared" si="42"/>
        <v>0</v>
      </c>
      <c r="I262" s="21">
        <f t="shared" si="42"/>
        <v>0</v>
      </c>
      <c r="J262" s="20"/>
      <c r="K262" s="56"/>
      <c r="L262" s="18"/>
      <c r="M262" s="57"/>
      <c r="N262" s="57"/>
      <c r="O262" s="57"/>
      <c r="P262" s="57"/>
      <c r="Q262" s="57"/>
      <c r="R262" s="57"/>
    </row>
    <row r="263" spans="1:18" hidden="1" x14ac:dyDescent="0.3">
      <c r="A263" s="30"/>
      <c r="B263" s="112"/>
      <c r="C263" s="191"/>
      <c r="D263" s="191"/>
      <c r="E263" s="191"/>
      <c r="F263" s="191"/>
      <c r="G263" s="191"/>
      <c r="H263" s="191"/>
      <c r="I263" s="191"/>
      <c r="J263" s="7"/>
      <c r="K263" s="18"/>
      <c r="L263" s="18"/>
    </row>
    <row r="264" spans="1:18" ht="31.2" hidden="1" x14ac:dyDescent="0.3">
      <c r="A264" s="189"/>
      <c r="B264" s="39" t="s">
        <v>30</v>
      </c>
      <c r="C264" s="21">
        <f>C265+C266</f>
        <v>0</v>
      </c>
      <c r="D264" s="21">
        <f t="shared" ref="D264:I264" si="43">D265+D266</f>
        <v>0</v>
      </c>
      <c r="E264" s="21">
        <f t="shared" si="43"/>
        <v>0</v>
      </c>
      <c r="F264" s="21">
        <f t="shared" si="43"/>
        <v>0</v>
      </c>
      <c r="G264" s="21">
        <f t="shared" si="43"/>
        <v>0</v>
      </c>
      <c r="H264" s="21">
        <f t="shared" si="43"/>
        <v>0</v>
      </c>
      <c r="I264" s="21">
        <f t="shared" si="43"/>
        <v>0</v>
      </c>
      <c r="J264" s="7"/>
      <c r="K264" s="18"/>
      <c r="L264" s="18"/>
    </row>
    <row r="265" spans="1:18" hidden="1" x14ac:dyDescent="0.3">
      <c r="A265" s="189"/>
      <c r="B265" s="43"/>
      <c r="C265" s="41"/>
      <c r="D265" s="21"/>
      <c r="E265" s="41"/>
      <c r="F265" s="21"/>
      <c r="G265" s="41"/>
      <c r="H265" s="191"/>
      <c r="I265" s="191"/>
      <c r="J265" s="48"/>
      <c r="K265" s="18"/>
      <c r="L265" s="18"/>
    </row>
    <row r="266" spans="1:18" hidden="1" x14ac:dyDescent="0.3">
      <c r="A266" s="189"/>
      <c r="B266" s="43"/>
      <c r="C266" s="21"/>
      <c r="D266" s="21"/>
      <c r="E266" s="41"/>
      <c r="F266" s="21"/>
      <c r="G266" s="41"/>
      <c r="H266" s="21"/>
      <c r="I266" s="21"/>
      <c r="J266" s="48"/>
      <c r="K266" s="18"/>
      <c r="L266" s="18"/>
    </row>
    <row r="267" spans="1:18" ht="31.2" hidden="1" x14ac:dyDescent="0.3">
      <c r="A267" s="189"/>
      <c r="B267" s="39" t="s">
        <v>15</v>
      </c>
      <c r="C267" s="21">
        <f>C268+C269</f>
        <v>0</v>
      </c>
      <c r="D267" s="21">
        <f t="shared" ref="D267:I267" si="44">D268+D269</f>
        <v>0</v>
      </c>
      <c r="E267" s="21">
        <f t="shared" si="44"/>
        <v>0</v>
      </c>
      <c r="F267" s="21">
        <f t="shared" si="44"/>
        <v>0</v>
      </c>
      <c r="G267" s="21">
        <f t="shared" si="44"/>
        <v>0</v>
      </c>
      <c r="H267" s="21">
        <f t="shared" si="44"/>
        <v>0</v>
      </c>
      <c r="I267" s="21">
        <f t="shared" si="44"/>
        <v>0</v>
      </c>
      <c r="J267" s="171"/>
      <c r="K267" s="18"/>
      <c r="L267" s="18"/>
    </row>
    <row r="268" spans="1:18" hidden="1" x14ac:dyDescent="0.3">
      <c r="A268" s="189"/>
      <c r="B268" s="113"/>
      <c r="C268" s="21"/>
      <c r="D268" s="21"/>
      <c r="E268" s="21"/>
      <c r="F268" s="21"/>
      <c r="G268" s="21"/>
      <c r="H268" s="191"/>
      <c r="I268" s="191"/>
      <c r="J268" s="7"/>
      <c r="K268" s="18"/>
      <c r="L268" s="18"/>
    </row>
    <row r="269" spans="1:18" hidden="1" x14ac:dyDescent="0.3">
      <c r="A269" s="189"/>
      <c r="B269" s="48"/>
      <c r="C269" s="45"/>
      <c r="D269" s="45"/>
      <c r="E269" s="45"/>
      <c r="F269" s="60"/>
      <c r="G269" s="60"/>
      <c r="H269" s="60"/>
      <c r="I269" s="41"/>
      <c r="J269" s="174"/>
      <c r="K269" s="18"/>
      <c r="L269" s="18"/>
    </row>
    <row r="270" spans="1:18" ht="67.95" customHeight="1" x14ac:dyDescent="0.3">
      <c r="A270" s="189" t="s">
        <v>81</v>
      </c>
      <c r="B270" s="40" t="s">
        <v>34</v>
      </c>
      <c r="C270" s="8">
        <f>C271+C281+C285+C291+C294</f>
        <v>0</v>
      </c>
      <c r="D270" s="8">
        <f t="shared" ref="D270:I270" si="45">D271+D281+D285+D291+D294</f>
        <v>87665334</v>
      </c>
      <c r="E270" s="8">
        <f t="shared" si="45"/>
        <v>0</v>
      </c>
      <c r="F270" s="8">
        <f t="shared" si="45"/>
        <v>87665334</v>
      </c>
      <c r="G270" s="8">
        <f t="shared" si="45"/>
        <v>0</v>
      </c>
      <c r="H270" s="8">
        <f t="shared" si="45"/>
        <v>0</v>
      </c>
      <c r="I270" s="8">
        <f t="shared" si="45"/>
        <v>0</v>
      </c>
      <c r="J270" s="7"/>
      <c r="K270" s="18"/>
      <c r="L270" s="18"/>
    </row>
    <row r="271" spans="1:18" ht="46.8" hidden="1" x14ac:dyDescent="0.3">
      <c r="A271" s="189" t="s">
        <v>135</v>
      </c>
      <c r="B271" s="19" t="s">
        <v>175</v>
      </c>
      <c r="C271" s="8">
        <f>C274+C272+C278</f>
        <v>0</v>
      </c>
      <c r="D271" s="8">
        <f t="shared" ref="D271:I271" si="46">D274+D272+D278</f>
        <v>0</v>
      </c>
      <c r="E271" s="8">
        <f t="shared" si="46"/>
        <v>0</v>
      </c>
      <c r="F271" s="8">
        <f t="shared" si="46"/>
        <v>0</v>
      </c>
      <c r="G271" s="8">
        <f t="shared" si="46"/>
        <v>0</v>
      </c>
      <c r="H271" s="8">
        <f t="shared" si="46"/>
        <v>0</v>
      </c>
      <c r="I271" s="8">
        <f t="shared" si="46"/>
        <v>0</v>
      </c>
      <c r="J271" s="7"/>
      <c r="K271" s="18"/>
      <c r="L271" s="18"/>
    </row>
    <row r="272" spans="1:18" ht="31.2" hidden="1" x14ac:dyDescent="0.3">
      <c r="A272" s="189"/>
      <c r="B272" s="59" t="s">
        <v>23</v>
      </c>
      <c r="C272" s="21">
        <f>C273</f>
        <v>0</v>
      </c>
      <c r="D272" s="21">
        <f t="shared" ref="D272:I272" si="47">D273</f>
        <v>0</v>
      </c>
      <c r="E272" s="21">
        <f t="shared" si="47"/>
        <v>0</v>
      </c>
      <c r="F272" s="21">
        <f t="shared" si="47"/>
        <v>0</v>
      </c>
      <c r="G272" s="21">
        <f t="shared" si="47"/>
        <v>0</v>
      </c>
      <c r="H272" s="21">
        <f t="shared" si="47"/>
        <v>0</v>
      </c>
      <c r="I272" s="21">
        <f t="shared" si="47"/>
        <v>0</v>
      </c>
      <c r="J272" s="7"/>
      <c r="K272" s="18"/>
      <c r="L272" s="18"/>
    </row>
    <row r="273" spans="1:12" hidden="1" x14ac:dyDescent="0.3">
      <c r="A273" s="189"/>
      <c r="B273" s="61"/>
      <c r="C273" s="191"/>
      <c r="D273" s="21"/>
      <c r="E273" s="62"/>
      <c r="F273" s="21"/>
      <c r="G273" s="62"/>
      <c r="H273" s="62"/>
      <c r="I273" s="62"/>
      <c r="J273" s="43"/>
      <c r="K273" s="18"/>
      <c r="L273" s="18"/>
    </row>
    <row r="274" spans="1:12" ht="50.25" hidden="1" customHeight="1" x14ac:dyDescent="0.3">
      <c r="A274" s="189"/>
      <c r="B274" s="133" t="s">
        <v>70</v>
      </c>
      <c r="C274" s="21">
        <f>C275+C276+C277</f>
        <v>0</v>
      </c>
      <c r="D274" s="21">
        <f t="shared" ref="D274:I274" si="48">D275+D276+D277</f>
        <v>0</v>
      </c>
      <c r="E274" s="21">
        <f t="shared" si="48"/>
        <v>0</v>
      </c>
      <c r="F274" s="21">
        <f t="shared" si="48"/>
        <v>0</v>
      </c>
      <c r="G274" s="21">
        <f t="shared" si="48"/>
        <v>0</v>
      </c>
      <c r="H274" s="21">
        <f t="shared" si="48"/>
        <v>0</v>
      </c>
      <c r="I274" s="21">
        <f t="shared" si="48"/>
        <v>0</v>
      </c>
      <c r="J274" s="7"/>
      <c r="K274" s="18"/>
      <c r="L274" s="18"/>
    </row>
    <row r="275" spans="1:12" hidden="1" x14ac:dyDescent="0.3">
      <c r="A275" s="189"/>
      <c r="B275" s="48"/>
      <c r="C275" s="191"/>
      <c r="D275" s="191"/>
      <c r="E275" s="191"/>
      <c r="F275" s="191"/>
      <c r="G275" s="191"/>
      <c r="H275" s="191"/>
      <c r="I275" s="191"/>
      <c r="J275" s="48"/>
      <c r="K275" s="18"/>
      <c r="L275" s="18"/>
    </row>
    <row r="276" spans="1:12" hidden="1" x14ac:dyDescent="0.3">
      <c r="A276" s="63"/>
      <c r="B276" s="48"/>
      <c r="C276" s="191"/>
      <c r="D276" s="191"/>
      <c r="E276" s="50"/>
      <c r="F276" s="191"/>
      <c r="G276" s="191"/>
      <c r="H276" s="50"/>
      <c r="I276" s="50"/>
      <c r="J276" s="48"/>
      <c r="K276" s="18"/>
      <c r="L276" s="18"/>
    </row>
    <row r="277" spans="1:12" hidden="1" x14ac:dyDescent="0.3">
      <c r="A277" s="63"/>
      <c r="B277" s="48"/>
      <c r="C277" s="191"/>
      <c r="D277" s="191"/>
      <c r="E277" s="191"/>
      <c r="F277" s="191"/>
      <c r="G277" s="191"/>
      <c r="H277" s="191"/>
      <c r="I277" s="191"/>
      <c r="J277" s="48"/>
      <c r="K277" s="18"/>
      <c r="L277" s="18"/>
    </row>
    <row r="278" spans="1:12" ht="34.5" hidden="1" customHeight="1" x14ac:dyDescent="0.3">
      <c r="A278" s="189"/>
      <c r="B278" s="20" t="s">
        <v>270</v>
      </c>
      <c r="C278" s="191">
        <f>SUM(C279:C280)</f>
        <v>0</v>
      </c>
      <c r="D278" s="191">
        <f t="shared" ref="D278:I278" si="49">SUM(D279:D280)</f>
        <v>0</v>
      </c>
      <c r="E278" s="191">
        <f t="shared" si="49"/>
        <v>0</v>
      </c>
      <c r="F278" s="191">
        <f t="shared" si="49"/>
        <v>0</v>
      </c>
      <c r="G278" s="191">
        <f t="shared" si="49"/>
        <v>0</v>
      </c>
      <c r="H278" s="191">
        <f t="shared" si="49"/>
        <v>0</v>
      </c>
      <c r="I278" s="191">
        <f t="shared" si="49"/>
        <v>0</v>
      </c>
      <c r="J278" s="48"/>
      <c r="K278" s="18"/>
      <c r="L278" s="18"/>
    </row>
    <row r="279" spans="1:12" ht="109.95" hidden="1" customHeight="1" x14ac:dyDescent="0.3">
      <c r="A279" s="189"/>
      <c r="B279" s="48"/>
      <c r="C279" s="191"/>
      <c r="D279" s="64"/>
      <c r="E279" s="64"/>
      <c r="F279" s="64"/>
      <c r="G279" s="64"/>
      <c r="H279" s="191"/>
      <c r="I279" s="191"/>
      <c r="J279" s="43"/>
      <c r="K279" s="18"/>
      <c r="L279" s="18"/>
    </row>
    <row r="280" spans="1:12" hidden="1" x14ac:dyDescent="0.3">
      <c r="A280" s="189"/>
      <c r="B280" s="48"/>
      <c r="C280" s="191"/>
      <c r="D280" s="64"/>
      <c r="E280" s="64"/>
      <c r="F280" s="64"/>
      <c r="G280" s="64"/>
      <c r="H280" s="191"/>
      <c r="I280" s="191"/>
      <c r="J280" s="43"/>
      <c r="K280" s="18"/>
      <c r="L280" s="18"/>
    </row>
    <row r="281" spans="1:12" ht="62.4" hidden="1" x14ac:dyDescent="0.3">
      <c r="A281" s="189" t="s">
        <v>82</v>
      </c>
      <c r="B281" s="40" t="s">
        <v>35</v>
      </c>
      <c r="C281" s="8">
        <f>C282</f>
        <v>0</v>
      </c>
      <c r="D281" s="8">
        <f t="shared" ref="D281:I281" si="50">D282</f>
        <v>0</v>
      </c>
      <c r="E281" s="8">
        <f t="shared" si="50"/>
        <v>0</v>
      </c>
      <c r="F281" s="8">
        <f t="shared" si="50"/>
        <v>0</v>
      </c>
      <c r="G281" s="8">
        <f t="shared" si="50"/>
        <v>0</v>
      </c>
      <c r="H281" s="8">
        <f t="shared" si="50"/>
        <v>0</v>
      </c>
      <c r="I281" s="8">
        <f t="shared" si="50"/>
        <v>0</v>
      </c>
      <c r="J281" s="7"/>
      <c r="K281" s="18"/>
      <c r="L281" s="18"/>
    </row>
    <row r="282" spans="1:12" hidden="1" x14ac:dyDescent="0.3">
      <c r="A282" s="189"/>
      <c r="B282" s="20" t="s">
        <v>270</v>
      </c>
      <c r="C282" s="21">
        <f>C283+C284</f>
        <v>0</v>
      </c>
      <c r="D282" s="21">
        <f t="shared" ref="D282:I282" si="51">D283+D284</f>
        <v>0</v>
      </c>
      <c r="E282" s="21">
        <f t="shared" si="51"/>
        <v>0</v>
      </c>
      <c r="F282" s="21">
        <f t="shared" si="51"/>
        <v>0</v>
      </c>
      <c r="G282" s="21">
        <f t="shared" si="51"/>
        <v>0</v>
      </c>
      <c r="H282" s="21">
        <f t="shared" si="51"/>
        <v>0</v>
      </c>
      <c r="I282" s="21">
        <f t="shared" si="51"/>
        <v>0</v>
      </c>
      <c r="J282" s="7"/>
      <c r="K282" s="18"/>
      <c r="L282" s="18"/>
    </row>
    <row r="283" spans="1:12" hidden="1" x14ac:dyDescent="0.3">
      <c r="A283" s="189"/>
      <c r="B283" s="48"/>
      <c r="C283" s="191"/>
      <c r="D283" s="191"/>
      <c r="E283" s="50"/>
      <c r="F283" s="191"/>
      <c r="G283" s="191"/>
      <c r="H283" s="50"/>
      <c r="I283" s="50"/>
      <c r="J283" s="48"/>
      <c r="K283" s="18"/>
      <c r="L283" s="18"/>
    </row>
    <row r="284" spans="1:12" hidden="1" x14ac:dyDescent="0.3">
      <c r="A284" s="189"/>
      <c r="B284" s="7"/>
      <c r="C284" s="191"/>
      <c r="D284" s="191"/>
      <c r="E284" s="191"/>
      <c r="F284" s="191"/>
      <c r="G284" s="191"/>
      <c r="H284" s="191"/>
      <c r="I284" s="191"/>
      <c r="J284" s="48"/>
      <c r="K284" s="18"/>
      <c r="L284" s="18"/>
    </row>
    <row r="285" spans="1:12" ht="46.8" hidden="1" x14ac:dyDescent="0.3">
      <c r="A285" s="189" t="s">
        <v>83</v>
      </c>
      <c r="B285" s="65" t="s">
        <v>132</v>
      </c>
      <c r="C285" s="8">
        <f>C286</f>
        <v>0</v>
      </c>
      <c r="D285" s="8">
        <f t="shared" ref="D285:I285" si="52">D286</f>
        <v>0</v>
      </c>
      <c r="E285" s="8">
        <f t="shared" si="52"/>
        <v>0</v>
      </c>
      <c r="F285" s="8">
        <f t="shared" si="52"/>
        <v>0</v>
      </c>
      <c r="G285" s="8">
        <f t="shared" si="52"/>
        <v>0</v>
      </c>
      <c r="H285" s="8">
        <f t="shared" si="52"/>
        <v>0</v>
      </c>
      <c r="I285" s="8">
        <f t="shared" si="52"/>
        <v>0</v>
      </c>
      <c r="J285" s="7"/>
      <c r="K285" s="18"/>
      <c r="L285" s="18"/>
    </row>
    <row r="286" spans="1:12" hidden="1" x14ac:dyDescent="0.3">
      <c r="A286" s="189"/>
      <c r="B286" s="20" t="s">
        <v>270</v>
      </c>
      <c r="C286" s="21">
        <f>SUM(C287:C290)</f>
        <v>0</v>
      </c>
      <c r="D286" s="21">
        <f t="shared" ref="D286:I286" si="53">SUM(D287:D290)</f>
        <v>0</v>
      </c>
      <c r="E286" s="21">
        <f t="shared" si="53"/>
        <v>0</v>
      </c>
      <c r="F286" s="21">
        <f t="shared" si="53"/>
        <v>0</v>
      </c>
      <c r="G286" s="21">
        <f t="shared" si="53"/>
        <v>0</v>
      </c>
      <c r="H286" s="21">
        <f t="shared" si="53"/>
        <v>0</v>
      </c>
      <c r="I286" s="21">
        <f t="shared" si="53"/>
        <v>0</v>
      </c>
      <c r="J286" s="7"/>
      <c r="K286" s="18"/>
      <c r="L286" s="18"/>
    </row>
    <row r="287" spans="1:12" hidden="1" x14ac:dyDescent="0.3">
      <c r="A287" s="189"/>
      <c r="B287" s="114"/>
      <c r="C287" s="115"/>
      <c r="D287" s="115"/>
      <c r="E287" s="115"/>
      <c r="F287" s="115"/>
      <c r="G287" s="115"/>
      <c r="H287" s="115"/>
      <c r="I287" s="115"/>
      <c r="J287" s="48"/>
      <c r="K287" s="18"/>
      <c r="L287" s="18"/>
    </row>
    <row r="288" spans="1:12" hidden="1" x14ac:dyDescent="0.3">
      <c r="A288" s="189"/>
      <c r="B288" s="114"/>
      <c r="C288" s="115"/>
      <c r="D288" s="115"/>
      <c r="E288" s="115"/>
      <c r="F288" s="115"/>
      <c r="G288" s="115"/>
      <c r="H288" s="115"/>
      <c r="I288" s="115"/>
      <c r="J288" s="48"/>
      <c r="K288" s="18"/>
      <c r="L288" s="18"/>
    </row>
    <row r="289" spans="1:18" hidden="1" x14ac:dyDescent="0.3">
      <c r="A289" s="189"/>
      <c r="B289" s="66"/>
      <c r="C289" s="50"/>
      <c r="D289" s="50"/>
      <c r="E289" s="50"/>
      <c r="F289" s="50"/>
      <c r="G289" s="50"/>
      <c r="H289" s="50"/>
      <c r="I289" s="50"/>
      <c r="J289" s="48"/>
      <c r="K289" s="18"/>
      <c r="L289" s="18"/>
    </row>
    <row r="290" spans="1:18" hidden="1" x14ac:dyDescent="0.3">
      <c r="A290" s="189"/>
      <c r="B290" s="66"/>
      <c r="C290" s="50"/>
      <c r="D290" s="50"/>
      <c r="E290" s="50"/>
      <c r="F290" s="50"/>
      <c r="G290" s="50"/>
      <c r="H290" s="50"/>
      <c r="I290" s="50"/>
      <c r="J290" s="48"/>
      <c r="K290" s="18"/>
      <c r="L290" s="18"/>
    </row>
    <row r="291" spans="1:18" ht="31.2" hidden="1" x14ac:dyDescent="0.3">
      <c r="A291" s="189" t="s">
        <v>171</v>
      </c>
      <c r="B291" s="65" t="s">
        <v>172</v>
      </c>
      <c r="C291" s="8">
        <f>C292</f>
        <v>0</v>
      </c>
      <c r="D291" s="8">
        <f t="shared" ref="D291:I292" si="54">D292</f>
        <v>0</v>
      </c>
      <c r="E291" s="8">
        <f t="shared" si="54"/>
        <v>0</v>
      </c>
      <c r="F291" s="8">
        <f t="shared" si="54"/>
        <v>0</v>
      </c>
      <c r="G291" s="8">
        <f t="shared" si="54"/>
        <v>0</v>
      </c>
      <c r="H291" s="8">
        <f t="shared" si="54"/>
        <v>0</v>
      </c>
      <c r="I291" s="8">
        <f t="shared" si="54"/>
        <v>0</v>
      </c>
      <c r="J291" s="66"/>
      <c r="K291" s="18"/>
      <c r="L291" s="18"/>
    </row>
    <row r="292" spans="1:18" hidden="1" x14ac:dyDescent="0.3">
      <c r="A292" s="189"/>
      <c r="B292" s="20" t="s">
        <v>270</v>
      </c>
      <c r="C292" s="21">
        <f>C293</f>
        <v>0</v>
      </c>
      <c r="D292" s="21">
        <f t="shared" si="54"/>
        <v>0</v>
      </c>
      <c r="E292" s="21">
        <f t="shared" si="54"/>
        <v>0</v>
      </c>
      <c r="F292" s="21">
        <f t="shared" si="54"/>
        <v>0</v>
      </c>
      <c r="G292" s="21">
        <f t="shared" si="54"/>
        <v>0</v>
      </c>
      <c r="H292" s="21">
        <f t="shared" si="54"/>
        <v>0</v>
      </c>
      <c r="I292" s="21">
        <f t="shared" si="54"/>
        <v>0</v>
      </c>
      <c r="J292" s="66"/>
      <c r="K292" s="18"/>
      <c r="L292" s="18"/>
    </row>
    <row r="293" spans="1:18" hidden="1" x14ac:dyDescent="0.3">
      <c r="A293" s="189"/>
      <c r="B293" s="25"/>
      <c r="C293" s="191"/>
      <c r="D293" s="191"/>
      <c r="E293" s="191"/>
      <c r="F293" s="191"/>
      <c r="G293" s="191"/>
      <c r="H293" s="191"/>
      <c r="I293" s="191"/>
      <c r="J293" s="66"/>
      <c r="K293" s="36"/>
      <c r="L293" s="18"/>
    </row>
    <row r="294" spans="1:18" s="69" customFormat="1" ht="51.6" customHeight="1" x14ac:dyDescent="0.3">
      <c r="A294" s="189" t="s">
        <v>267</v>
      </c>
      <c r="B294" s="28" t="s">
        <v>268</v>
      </c>
      <c r="C294" s="8">
        <f>C295</f>
        <v>0</v>
      </c>
      <c r="D294" s="8">
        <f t="shared" ref="D294:I295" si="55">D295</f>
        <v>87665334</v>
      </c>
      <c r="E294" s="8">
        <f t="shared" si="55"/>
        <v>0</v>
      </c>
      <c r="F294" s="8">
        <f t="shared" si="55"/>
        <v>87665334</v>
      </c>
      <c r="G294" s="8">
        <f t="shared" si="55"/>
        <v>0</v>
      </c>
      <c r="H294" s="8">
        <f t="shared" si="55"/>
        <v>0</v>
      </c>
      <c r="I294" s="8">
        <f t="shared" si="55"/>
        <v>0</v>
      </c>
      <c r="J294" s="66"/>
      <c r="K294" s="67"/>
      <c r="L294" s="18"/>
      <c r="M294" s="68"/>
      <c r="N294" s="68"/>
      <c r="O294" s="68"/>
      <c r="P294" s="68"/>
      <c r="Q294" s="68"/>
      <c r="R294" s="68"/>
    </row>
    <row r="295" spans="1:18" s="58" customFormat="1" ht="22.95" customHeight="1" x14ac:dyDescent="0.35">
      <c r="A295" s="5"/>
      <c r="B295" s="47" t="s">
        <v>270</v>
      </c>
      <c r="C295" s="21">
        <f>C296</f>
        <v>0</v>
      </c>
      <c r="D295" s="21">
        <f t="shared" si="55"/>
        <v>87665334</v>
      </c>
      <c r="E295" s="21">
        <f t="shared" si="55"/>
        <v>0</v>
      </c>
      <c r="F295" s="21">
        <f t="shared" si="55"/>
        <v>87665334</v>
      </c>
      <c r="G295" s="21">
        <f t="shared" si="55"/>
        <v>0</v>
      </c>
      <c r="H295" s="21">
        <f t="shared" si="55"/>
        <v>0</v>
      </c>
      <c r="I295" s="21">
        <f t="shared" si="55"/>
        <v>0</v>
      </c>
      <c r="J295" s="139"/>
      <c r="K295" s="70"/>
      <c r="L295" s="18"/>
      <c r="M295" s="57"/>
      <c r="N295" s="57"/>
      <c r="O295" s="57"/>
      <c r="P295" s="57"/>
      <c r="Q295" s="57"/>
      <c r="R295" s="57"/>
    </row>
    <row r="296" spans="1:18" ht="98.4" customHeight="1" x14ac:dyDescent="0.3">
      <c r="A296" s="189"/>
      <c r="B296" s="25" t="s">
        <v>291</v>
      </c>
      <c r="C296" s="191"/>
      <c r="D296" s="191">
        <v>87665334</v>
      </c>
      <c r="E296" s="191"/>
      <c r="F296" s="191">
        <v>87665334</v>
      </c>
      <c r="G296" s="191"/>
      <c r="H296" s="191"/>
      <c r="I296" s="191"/>
      <c r="J296" s="66" t="s">
        <v>339</v>
      </c>
      <c r="K296" s="36"/>
      <c r="L296" s="18"/>
    </row>
    <row r="297" spans="1:18" ht="67.2" customHeight="1" x14ac:dyDescent="0.3">
      <c r="A297" s="189" t="s">
        <v>126</v>
      </c>
      <c r="B297" s="19" t="s">
        <v>127</v>
      </c>
      <c r="C297" s="8">
        <f t="shared" ref="C297:I297" si="56">C298+C313</f>
        <v>0</v>
      </c>
      <c r="D297" s="8">
        <f t="shared" si="56"/>
        <v>121336759</v>
      </c>
      <c r="E297" s="8">
        <f t="shared" si="56"/>
        <v>0</v>
      </c>
      <c r="F297" s="8">
        <f t="shared" si="56"/>
        <v>28000000</v>
      </c>
      <c r="G297" s="8">
        <f t="shared" si="56"/>
        <v>0</v>
      </c>
      <c r="H297" s="8">
        <f t="shared" si="56"/>
        <v>0</v>
      </c>
      <c r="I297" s="8">
        <f t="shared" si="56"/>
        <v>0</v>
      </c>
      <c r="J297" s="7"/>
      <c r="K297" s="18"/>
      <c r="L297" s="18"/>
    </row>
    <row r="298" spans="1:18" ht="51.6" customHeight="1" x14ac:dyDescent="0.3">
      <c r="A298" s="189" t="s">
        <v>128</v>
      </c>
      <c r="B298" s="40" t="s">
        <v>176</v>
      </c>
      <c r="C298" s="8">
        <f>C299+C310</f>
        <v>0</v>
      </c>
      <c r="D298" s="8">
        <f t="shared" ref="D298:I298" si="57">D299+D310</f>
        <v>121336759</v>
      </c>
      <c r="E298" s="8">
        <f t="shared" si="57"/>
        <v>0</v>
      </c>
      <c r="F298" s="8">
        <f t="shared" si="57"/>
        <v>28000000</v>
      </c>
      <c r="G298" s="8">
        <f t="shared" si="57"/>
        <v>0</v>
      </c>
      <c r="H298" s="8">
        <f t="shared" si="57"/>
        <v>0</v>
      </c>
      <c r="I298" s="8">
        <f t="shared" si="57"/>
        <v>0</v>
      </c>
      <c r="J298" s="7"/>
      <c r="K298" s="18"/>
      <c r="L298" s="18"/>
    </row>
    <row r="299" spans="1:18" ht="31.2" x14ac:dyDescent="0.3">
      <c r="A299" s="189"/>
      <c r="B299" s="20" t="s">
        <v>287</v>
      </c>
      <c r="C299" s="21">
        <f t="shared" ref="C299:I299" si="58">SUM(C302:C309)</f>
        <v>0</v>
      </c>
      <c r="D299" s="21">
        <f t="shared" si="58"/>
        <v>121336759</v>
      </c>
      <c r="E299" s="21">
        <f t="shared" si="58"/>
        <v>0</v>
      </c>
      <c r="F299" s="21">
        <f t="shared" si="58"/>
        <v>28000000</v>
      </c>
      <c r="G299" s="21">
        <f t="shared" si="58"/>
        <v>0</v>
      </c>
      <c r="H299" s="21">
        <f t="shared" si="58"/>
        <v>0</v>
      </c>
      <c r="I299" s="21">
        <f t="shared" si="58"/>
        <v>0</v>
      </c>
      <c r="J299" s="48"/>
      <c r="K299" s="18"/>
      <c r="L299" s="18"/>
    </row>
    <row r="300" spans="1:18" ht="82.95" hidden="1" customHeight="1" x14ac:dyDescent="0.3">
      <c r="A300" s="189"/>
      <c r="B300" s="7"/>
      <c r="C300" s="191"/>
      <c r="D300" s="71"/>
      <c r="E300" s="71"/>
      <c r="F300" s="71"/>
      <c r="G300" s="71"/>
      <c r="H300" s="71"/>
      <c r="I300" s="71"/>
      <c r="J300" s="48"/>
      <c r="K300" s="18"/>
      <c r="L300" s="18"/>
    </row>
    <row r="301" spans="1:18" ht="130.19999999999999" hidden="1" customHeight="1" x14ac:dyDescent="0.3">
      <c r="A301" s="189"/>
      <c r="B301" s="102"/>
      <c r="C301" s="149"/>
      <c r="D301" s="149"/>
      <c r="E301" s="149"/>
      <c r="F301" s="149"/>
      <c r="G301" s="149"/>
      <c r="H301" s="149"/>
      <c r="I301" s="156"/>
      <c r="J301" s="35"/>
      <c r="K301" s="18"/>
      <c r="L301" s="18"/>
    </row>
    <row r="302" spans="1:18" hidden="1" x14ac:dyDescent="0.3">
      <c r="A302" s="189"/>
      <c r="B302" s="7"/>
      <c r="C302" s="191"/>
      <c r="D302" s="71"/>
      <c r="E302" s="71"/>
      <c r="F302" s="50"/>
      <c r="G302" s="71"/>
      <c r="H302" s="71"/>
      <c r="I302" s="71"/>
      <c r="J302" s="48"/>
      <c r="K302" s="18"/>
      <c r="L302" s="18"/>
    </row>
    <row r="303" spans="1:18" ht="10.199999999999999" hidden="1" customHeight="1" x14ac:dyDescent="0.3">
      <c r="A303" s="189"/>
      <c r="B303" s="7"/>
      <c r="C303" s="191"/>
      <c r="D303" s="71"/>
      <c r="E303" s="71"/>
      <c r="F303" s="50"/>
      <c r="G303" s="71"/>
      <c r="H303" s="71"/>
      <c r="I303" s="71"/>
      <c r="J303" s="48"/>
      <c r="K303" s="18"/>
      <c r="L303" s="18"/>
    </row>
    <row r="304" spans="1:18" ht="81" customHeight="1" x14ac:dyDescent="0.3">
      <c r="A304" s="189"/>
      <c r="B304" s="7" t="s">
        <v>308</v>
      </c>
      <c r="C304" s="191"/>
      <c r="D304" s="71">
        <f>152959310-130000000</f>
        <v>22959310</v>
      </c>
      <c r="E304" s="71"/>
      <c r="F304" s="71">
        <v>8000000</v>
      </c>
      <c r="G304" s="71"/>
      <c r="H304" s="71"/>
      <c r="I304" s="71"/>
      <c r="J304" s="43" t="s">
        <v>340</v>
      </c>
      <c r="K304" s="18"/>
      <c r="L304" s="18"/>
    </row>
    <row r="305" spans="1:18" ht="97.95" customHeight="1" x14ac:dyDescent="0.3">
      <c r="A305" s="189"/>
      <c r="B305" s="7" t="s">
        <v>309</v>
      </c>
      <c r="C305" s="191"/>
      <c r="D305" s="71">
        <f>31465292+4736577</f>
        <v>36201869</v>
      </c>
      <c r="E305" s="71"/>
      <c r="F305" s="50">
        <v>10000000</v>
      </c>
      <c r="G305" s="71"/>
      <c r="H305" s="71"/>
      <c r="I305" s="71"/>
      <c r="J305" s="48" t="s">
        <v>341</v>
      </c>
      <c r="K305" s="18"/>
      <c r="L305" s="18"/>
    </row>
    <row r="306" spans="1:18" ht="52.2" customHeight="1" x14ac:dyDescent="0.3">
      <c r="A306" s="189"/>
      <c r="B306" s="7" t="s">
        <v>311</v>
      </c>
      <c r="C306" s="191"/>
      <c r="D306" s="71">
        <v>62175580</v>
      </c>
      <c r="E306" s="71"/>
      <c r="F306" s="71">
        <v>10000000</v>
      </c>
      <c r="G306" s="71"/>
      <c r="H306" s="71"/>
      <c r="I306" s="71"/>
      <c r="J306" s="186" t="s">
        <v>342</v>
      </c>
      <c r="K306" s="18"/>
      <c r="L306" s="18"/>
    </row>
    <row r="307" spans="1:18" hidden="1" x14ac:dyDescent="0.3">
      <c r="A307" s="189"/>
      <c r="B307" s="7"/>
      <c r="C307" s="191"/>
      <c r="D307" s="71"/>
      <c r="E307" s="71"/>
      <c r="F307" s="50"/>
      <c r="G307" s="71"/>
      <c r="H307" s="71"/>
      <c r="I307" s="71"/>
      <c r="J307" s="152"/>
      <c r="K307" s="18"/>
      <c r="L307" s="18"/>
    </row>
    <row r="308" spans="1:18" hidden="1" x14ac:dyDescent="0.3">
      <c r="A308" s="189"/>
      <c r="B308" s="7"/>
      <c r="C308" s="191"/>
      <c r="D308" s="71"/>
      <c r="E308" s="71"/>
      <c r="F308" s="71"/>
      <c r="G308" s="71"/>
      <c r="H308" s="71"/>
      <c r="I308" s="71"/>
      <c r="J308" s="190"/>
      <c r="K308" s="18"/>
      <c r="L308" s="18"/>
    </row>
    <row r="309" spans="1:18" hidden="1" x14ac:dyDescent="0.3">
      <c r="A309" s="189"/>
      <c r="B309" s="7"/>
      <c r="C309" s="191"/>
      <c r="D309" s="71"/>
      <c r="E309" s="71"/>
      <c r="F309" s="71"/>
      <c r="G309" s="71"/>
      <c r="H309" s="71"/>
      <c r="I309" s="71"/>
      <c r="J309" s="164"/>
      <c r="K309" s="18"/>
      <c r="L309" s="18"/>
    </row>
    <row r="310" spans="1:18" ht="31.2" hidden="1" x14ac:dyDescent="0.3">
      <c r="A310" s="189"/>
      <c r="B310" s="20" t="s">
        <v>125</v>
      </c>
      <c r="C310" s="191">
        <f>C311</f>
        <v>0</v>
      </c>
      <c r="D310" s="191">
        <f t="shared" ref="D310:I310" si="59">D311</f>
        <v>0</v>
      </c>
      <c r="E310" s="191">
        <f t="shared" si="59"/>
        <v>0</v>
      </c>
      <c r="F310" s="191">
        <f t="shared" si="59"/>
        <v>0</v>
      </c>
      <c r="G310" s="191">
        <f t="shared" si="59"/>
        <v>0</v>
      </c>
      <c r="H310" s="191">
        <f t="shared" si="59"/>
        <v>0</v>
      </c>
      <c r="I310" s="191">
        <f t="shared" si="59"/>
        <v>0</v>
      </c>
      <c r="J310" s="48"/>
      <c r="K310" s="18"/>
      <c r="L310" s="18"/>
    </row>
    <row r="311" spans="1:18" ht="270" hidden="1" customHeight="1" x14ac:dyDescent="0.3">
      <c r="A311" s="189"/>
      <c r="B311" s="7"/>
      <c r="C311" s="191"/>
      <c r="D311" s="191"/>
      <c r="E311" s="191"/>
      <c r="F311" s="191"/>
      <c r="G311" s="191"/>
      <c r="H311" s="191"/>
      <c r="I311" s="191"/>
      <c r="J311" s="48"/>
      <c r="K311" s="18"/>
      <c r="L311" s="18"/>
    </row>
    <row r="312" spans="1:18" ht="115.2" hidden="1" customHeight="1" x14ac:dyDescent="0.3">
      <c r="A312" s="189"/>
      <c r="B312" s="7"/>
      <c r="C312" s="191"/>
      <c r="D312" s="71"/>
      <c r="E312" s="71"/>
      <c r="F312" s="71"/>
      <c r="G312" s="71"/>
      <c r="H312" s="71"/>
      <c r="I312" s="71"/>
      <c r="J312" s="190"/>
      <c r="K312" s="18"/>
      <c r="L312" s="18"/>
    </row>
    <row r="313" spans="1:18" s="69" customFormat="1" ht="55.2" hidden="1" customHeight="1" x14ac:dyDescent="0.3">
      <c r="A313" s="189" t="s">
        <v>304</v>
      </c>
      <c r="B313" s="40" t="s">
        <v>299</v>
      </c>
      <c r="C313" s="8">
        <f>C314</f>
        <v>0</v>
      </c>
      <c r="D313" s="8">
        <f t="shared" ref="D313:I313" si="60">D314</f>
        <v>0</v>
      </c>
      <c r="E313" s="8">
        <f t="shared" si="60"/>
        <v>0</v>
      </c>
      <c r="F313" s="8">
        <f t="shared" si="60"/>
        <v>0</v>
      </c>
      <c r="G313" s="8">
        <f t="shared" si="60"/>
        <v>0</v>
      </c>
      <c r="H313" s="8">
        <f t="shared" si="60"/>
        <v>0</v>
      </c>
      <c r="I313" s="8">
        <f t="shared" si="60"/>
        <v>0</v>
      </c>
      <c r="J313" s="132"/>
      <c r="K313" s="135"/>
      <c r="L313" s="135"/>
      <c r="M313" s="68"/>
      <c r="N313" s="68"/>
      <c r="O313" s="68"/>
      <c r="P313" s="68"/>
      <c r="Q313" s="68"/>
      <c r="R313" s="68"/>
    </row>
    <row r="314" spans="1:18" s="58" customFormat="1" ht="39" hidden="1" customHeight="1" x14ac:dyDescent="0.35">
      <c r="A314" s="5"/>
      <c r="B314" s="20" t="s">
        <v>287</v>
      </c>
      <c r="C314" s="21">
        <f>C315</f>
        <v>0</v>
      </c>
      <c r="D314" s="21">
        <f t="shared" ref="D314:I314" si="61">D315</f>
        <v>0</v>
      </c>
      <c r="E314" s="21">
        <f t="shared" si="61"/>
        <v>0</v>
      </c>
      <c r="F314" s="21">
        <f t="shared" si="61"/>
        <v>0</v>
      </c>
      <c r="G314" s="21">
        <f t="shared" si="61"/>
        <v>0</v>
      </c>
      <c r="H314" s="21">
        <f t="shared" si="61"/>
        <v>0</v>
      </c>
      <c r="I314" s="21">
        <f t="shared" si="61"/>
        <v>0</v>
      </c>
      <c r="J314" s="133"/>
      <c r="K314" s="56"/>
      <c r="L314" s="56"/>
      <c r="M314" s="57"/>
      <c r="N314" s="57"/>
      <c r="O314" s="57"/>
      <c r="P314" s="57"/>
      <c r="Q314" s="57"/>
      <c r="R314" s="57"/>
    </row>
    <row r="315" spans="1:18" ht="55.95" hidden="1" customHeight="1" x14ac:dyDescent="0.3">
      <c r="A315" s="189"/>
      <c r="B315" s="7"/>
      <c r="C315" s="191"/>
      <c r="D315" s="71"/>
      <c r="E315" s="71"/>
      <c r="F315" s="71"/>
      <c r="G315" s="71"/>
      <c r="H315" s="71"/>
      <c r="I315" s="71"/>
      <c r="J315" s="48"/>
      <c r="K315" s="18"/>
      <c r="L315" s="18"/>
    </row>
    <row r="316" spans="1:18" ht="49.95" customHeight="1" x14ac:dyDescent="0.3">
      <c r="A316" s="189" t="s">
        <v>11</v>
      </c>
      <c r="B316" s="40" t="s">
        <v>12</v>
      </c>
      <c r="C316" s="8">
        <f>C317+C334+C329</f>
        <v>0</v>
      </c>
      <c r="D316" s="8">
        <f t="shared" ref="D316:I316" si="62">D317+D334+D329</f>
        <v>1179724</v>
      </c>
      <c r="E316" s="8">
        <f t="shared" si="62"/>
        <v>0</v>
      </c>
      <c r="F316" s="8">
        <f t="shared" si="62"/>
        <v>1179724</v>
      </c>
      <c r="G316" s="8">
        <f t="shared" si="62"/>
        <v>0</v>
      </c>
      <c r="H316" s="8">
        <f t="shared" si="62"/>
        <v>0</v>
      </c>
      <c r="I316" s="8">
        <f t="shared" si="62"/>
        <v>0</v>
      </c>
      <c r="J316" s="7"/>
      <c r="K316" s="18"/>
      <c r="L316" s="18"/>
    </row>
    <row r="317" spans="1:18" ht="52.95" customHeight="1" x14ac:dyDescent="0.3">
      <c r="A317" s="189" t="s">
        <v>13</v>
      </c>
      <c r="B317" s="40" t="s">
        <v>14</v>
      </c>
      <c r="C317" s="8">
        <f>C318</f>
        <v>0</v>
      </c>
      <c r="D317" s="8">
        <f t="shared" ref="D317:I317" si="63">D318</f>
        <v>1179724</v>
      </c>
      <c r="E317" s="8">
        <f t="shared" si="63"/>
        <v>0</v>
      </c>
      <c r="F317" s="8">
        <f t="shared" si="63"/>
        <v>1179724</v>
      </c>
      <c r="G317" s="8">
        <f t="shared" si="63"/>
        <v>0</v>
      </c>
      <c r="H317" s="8">
        <f t="shared" si="63"/>
        <v>0</v>
      </c>
      <c r="I317" s="8">
        <f t="shared" si="63"/>
        <v>0</v>
      </c>
      <c r="J317" s="7"/>
      <c r="K317" s="18"/>
      <c r="L317" s="18"/>
    </row>
    <row r="318" spans="1:18" ht="32.4" customHeight="1" x14ac:dyDescent="0.3">
      <c r="A318" s="72"/>
      <c r="B318" s="39" t="s">
        <v>15</v>
      </c>
      <c r="C318" s="21">
        <f>SUM(C319:C328)</f>
        <v>0</v>
      </c>
      <c r="D318" s="21">
        <f t="shared" ref="D318:I318" si="64">SUM(D319:D328)</f>
        <v>1179724</v>
      </c>
      <c r="E318" s="21">
        <f t="shared" si="64"/>
        <v>0</v>
      </c>
      <c r="F318" s="21">
        <f t="shared" si="64"/>
        <v>1179724</v>
      </c>
      <c r="G318" s="21">
        <f t="shared" si="64"/>
        <v>0</v>
      </c>
      <c r="H318" s="21">
        <f t="shared" si="64"/>
        <v>0</v>
      </c>
      <c r="I318" s="21">
        <f t="shared" si="64"/>
        <v>0</v>
      </c>
      <c r="J318" s="7"/>
      <c r="K318" s="18"/>
      <c r="L318" s="18"/>
    </row>
    <row r="319" spans="1:18" hidden="1" x14ac:dyDescent="0.3">
      <c r="A319" s="72"/>
      <c r="B319" s="108"/>
      <c r="C319" s="21"/>
      <c r="D319" s="191"/>
      <c r="E319" s="191"/>
      <c r="F319" s="191"/>
      <c r="G319" s="21"/>
      <c r="H319" s="191"/>
      <c r="I319" s="191"/>
      <c r="J319" s="42"/>
      <c r="K319" s="18"/>
      <c r="L319" s="18"/>
    </row>
    <row r="320" spans="1:18" ht="97.95" customHeight="1" x14ac:dyDescent="0.3">
      <c r="A320" s="72"/>
      <c r="B320" s="108" t="s">
        <v>322</v>
      </c>
      <c r="C320" s="191"/>
      <c r="D320" s="191">
        <v>1179724</v>
      </c>
      <c r="E320" s="191"/>
      <c r="F320" s="191">
        <v>1179724</v>
      </c>
      <c r="G320" s="191"/>
      <c r="H320" s="191"/>
      <c r="I320" s="191"/>
      <c r="J320" s="42" t="s">
        <v>344</v>
      </c>
      <c r="K320" s="18"/>
      <c r="L320" s="18"/>
    </row>
    <row r="321" spans="1:12" ht="13.95" hidden="1" customHeight="1" x14ac:dyDescent="0.3">
      <c r="A321" s="72"/>
      <c r="B321" s="108"/>
      <c r="C321" s="191"/>
      <c r="D321" s="191"/>
      <c r="E321" s="191"/>
      <c r="F321" s="191"/>
      <c r="G321" s="191"/>
      <c r="H321" s="191"/>
      <c r="I321" s="191"/>
      <c r="J321" s="7"/>
      <c r="K321" s="18"/>
      <c r="L321" s="18"/>
    </row>
    <row r="322" spans="1:12" hidden="1" x14ac:dyDescent="0.3">
      <c r="A322" s="72"/>
      <c r="B322" s="108"/>
      <c r="C322" s="191"/>
      <c r="D322" s="191"/>
      <c r="E322" s="191"/>
      <c r="F322" s="191"/>
      <c r="G322" s="191"/>
      <c r="H322" s="191"/>
      <c r="I322" s="191"/>
      <c r="J322" s="7"/>
      <c r="K322" s="18"/>
      <c r="L322" s="18"/>
    </row>
    <row r="323" spans="1:12" hidden="1" x14ac:dyDescent="0.3">
      <c r="A323" s="72"/>
      <c r="B323" s="109"/>
      <c r="C323" s="191"/>
      <c r="D323" s="191"/>
      <c r="E323" s="191"/>
      <c r="F323" s="191"/>
      <c r="G323" s="191"/>
      <c r="H323" s="191"/>
      <c r="I323" s="191"/>
      <c r="J323" s="7"/>
      <c r="K323" s="18"/>
      <c r="L323" s="18"/>
    </row>
    <row r="324" spans="1:12" hidden="1" x14ac:dyDescent="0.3">
      <c r="A324" s="72"/>
      <c r="B324" s="73"/>
      <c r="C324" s="191"/>
      <c r="D324" s="191"/>
      <c r="E324" s="191"/>
      <c r="F324" s="191"/>
      <c r="G324" s="191"/>
      <c r="H324" s="191"/>
      <c r="I324" s="191"/>
      <c r="J324" s="7"/>
      <c r="K324" s="18"/>
      <c r="L324" s="18"/>
    </row>
    <row r="325" spans="1:12" hidden="1" x14ac:dyDescent="0.3">
      <c r="A325" s="72"/>
      <c r="B325" s="25"/>
      <c r="C325" s="191"/>
      <c r="D325" s="191"/>
      <c r="E325" s="191"/>
      <c r="F325" s="191"/>
      <c r="G325" s="191"/>
      <c r="H325" s="191"/>
      <c r="I325" s="191"/>
      <c r="J325" s="88"/>
      <c r="K325" s="18"/>
      <c r="L325" s="18"/>
    </row>
    <row r="326" spans="1:12" hidden="1" x14ac:dyDescent="0.3">
      <c r="A326" s="72"/>
      <c r="B326" s="188"/>
      <c r="C326" s="21"/>
      <c r="D326" s="21"/>
      <c r="E326" s="21"/>
      <c r="F326" s="21"/>
      <c r="G326" s="21"/>
      <c r="H326" s="21"/>
      <c r="I326" s="21"/>
      <c r="J326" s="25"/>
      <c r="K326" s="18"/>
      <c r="L326" s="18"/>
    </row>
    <row r="327" spans="1:12" hidden="1" x14ac:dyDescent="0.3">
      <c r="A327" s="72"/>
      <c r="B327" s="188"/>
      <c r="C327" s="191"/>
      <c r="D327" s="191"/>
      <c r="E327" s="191"/>
      <c r="F327" s="191"/>
      <c r="G327" s="191"/>
      <c r="H327" s="191"/>
      <c r="I327" s="191"/>
      <c r="J327" s="7"/>
      <c r="K327" s="18"/>
      <c r="L327" s="18"/>
    </row>
    <row r="328" spans="1:12" hidden="1" x14ac:dyDescent="0.3">
      <c r="A328" s="74"/>
      <c r="B328" s="61"/>
      <c r="C328" s="191"/>
      <c r="D328" s="41"/>
      <c r="E328" s="41"/>
      <c r="F328" s="41"/>
      <c r="G328" s="41"/>
      <c r="H328" s="191"/>
      <c r="I328" s="191"/>
      <c r="J328" s="134"/>
      <c r="K328" s="18"/>
      <c r="L328" s="18"/>
    </row>
    <row r="329" spans="1:12" ht="111" hidden="1" customHeight="1" x14ac:dyDescent="0.3">
      <c r="A329" s="189" t="s">
        <v>266</v>
      </c>
      <c r="B329" s="40" t="s">
        <v>280</v>
      </c>
      <c r="C329" s="8">
        <f>C330</f>
        <v>0</v>
      </c>
      <c r="D329" s="8">
        <f t="shared" ref="D329:I329" si="65">D330</f>
        <v>0</v>
      </c>
      <c r="E329" s="8">
        <f t="shared" si="65"/>
        <v>0</v>
      </c>
      <c r="F329" s="8">
        <f t="shared" si="65"/>
        <v>0</v>
      </c>
      <c r="G329" s="8">
        <f t="shared" si="65"/>
        <v>0</v>
      </c>
      <c r="H329" s="8">
        <f t="shared" si="65"/>
        <v>0</v>
      </c>
      <c r="I329" s="8">
        <f t="shared" si="65"/>
        <v>0</v>
      </c>
      <c r="J329" s="169"/>
      <c r="K329" s="18"/>
      <c r="L329" s="18"/>
    </row>
    <row r="330" spans="1:12" ht="31.2" hidden="1" x14ac:dyDescent="0.3">
      <c r="A330" s="72"/>
      <c r="B330" s="39" t="s">
        <v>15</v>
      </c>
      <c r="C330" s="21">
        <f>SUM(C331:C333)</f>
        <v>0</v>
      </c>
      <c r="D330" s="21">
        <f t="shared" ref="D330:I330" si="66">SUM(D331:D333)</f>
        <v>0</v>
      </c>
      <c r="E330" s="21">
        <f t="shared" si="66"/>
        <v>0</v>
      </c>
      <c r="F330" s="21">
        <f t="shared" si="66"/>
        <v>0</v>
      </c>
      <c r="G330" s="21">
        <f t="shared" si="66"/>
        <v>0</v>
      </c>
      <c r="H330" s="21">
        <f t="shared" si="66"/>
        <v>0</v>
      </c>
      <c r="I330" s="21">
        <f t="shared" si="66"/>
        <v>0</v>
      </c>
      <c r="J330" s="169"/>
      <c r="K330" s="18"/>
      <c r="L330" s="18"/>
    </row>
    <row r="331" spans="1:12" hidden="1" x14ac:dyDescent="0.3">
      <c r="A331" s="74"/>
      <c r="B331" s="25"/>
      <c r="C331" s="191"/>
      <c r="D331" s="41"/>
      <c r="E331" s="41"/>
      <c r="F331" s="41"/>
      <c r="G331" s="191"/>
      <c r="H331" s="191"/>
      <c r="I331" s="191"/>
      <c r="J331" s="161"/>
      <c r="K331" s="18"/>
      <c r="L331" s="18"/>
    </row>
    <row r="332" spans="1:12" hidden="1" x14ac:dyDescent="0.3">
      <c r="A332" s="74"/>
      <c r="B332" s="43"/>
      <c r="C332" s="191"/>
      <c r="D332" s="41"/>
      <c r="E332" s="41"/>
      <c r="F332" s="41"/>
      <c r="G332" s="191"/>
      <c r="H332" s="191"/>
      <c r="I332" s="191"/>
      <c r="J332" s="134"/>
      <c r="K332" s="18"/>
      <c r="L332" s="18"/>
    </row>
    <row r="333" spans="1:12" hidden="1" x14ac:dyDescent="0.3">
      <c r="A333" s="74"/>
      <c r="B333" s="43"/>
      <c r="C333" s="191"/>
      <c r="D333" s="191"/>
      <c r="E333" s="191"/>
      <c r="F333" s="191"/>
      <c r="G333" s="191"/>
      <c r="H333" s="191"/>
      <c r="I333" s="191"/>
      <c r="J333" s="134"/>
      <c r="K333" s="18"/>
      <c r="L333" s="18"/>
    </row>
    <row r="334" spans="1:12" ht="111" hidden="1" customHeight="1" x14ac:dyDescent="0.3">
      <c r="A334" s="189" t="s">
        <v>186</v>
      </c>
      <c r="B334" s="75" t="s">
        <v>187</v>
      </c>
      <c r="C334" s="8">
        <f>C335</f>
        <v>0</v>
      </c>
      <c r="D334" s="8">
        <f t="shared" ref="D334:I334" si="67">D335</f>
        <v>0</v>
      </c>
      <c r="E334" s="8">
        <f t="shared" si="67"/>
        <v>0</v>
      </c>
      <c r="F334" s="8">
        <f t="shared" si="67"/>
        <v>0</v>
      </c>
      <c r="G334" s="8">
        <f t="shared" si="67"/>
        <v>0</v>
      </c>
      <c r="H334" s="8">
        <f t="shared" si="67"/>
        <v>0</v>
      </c>
      <c r="I334" s="8">
        <f t="shared" si="67"/>
        <v>0</v>
      </c>
      <c r="J334" s="175"/>
      <c r="K334" s="18"/>
      <c r="L334" s="18"/>
    </row>
    <row r="335" spans="1:12" ht="31.2" hidden="1" x14ac:dyDescent="0.3">
      <c r="A335" s="74"/>
      <c r="B335" s="76" t="s">
        <v>15</v>
      </c>
      <c r="C335" s="21">
        <f>C336+C337</f>
        <v>0</v>
      </c>
      <c r="D335" s="21">
        <f t="shared" ref="D335:I335" si="68">D336+D337</f>
        <v>0</v>
      </c>
      <c r="E335" s="21">
        <f t="shared" si="68"/>
        <v>0</v>
      </c>
      <c r="F335" s="21">
        <f t="shared" si="68"/>
        <v>0</v>
      </c>
      <c r="G335" s="21">
        <f t="shared" si="68"/>
        <v>0</v>
      </c>
      <c r="H335" s="21">
        <f t="shared" si="68"/>
        <v>0</v>
      </c>
      <c r="I335" s="21">
        <f t="shared" si="68"/>
        <v>0</v>
      </c>
      <c r="J335" s="175"/>
      <c r="K335" s="18"/>
      <c r="L335" s="18"/>
    </row>
    <row r="336" spans="1:12" hidden="1" x14ac:dyDescent="0.3">
      <c r="A336" s="189"/>
      <c r="B336" s="43"/>
      <c r="C336" s="191"/>
      <c r="D336" s="191"/>
      <c r="E336" s="191"/>
      <c r="F336" s="191"/>
      <c r="G336" s="191"/>
      <c r="H336" s="191"/>
      <c r="I336" s="191"/>
      <c r="J336" s="161"/>
      <c r="K336" s="18"/>
      <c r="L336" s="18"/>
    </row>
    <row r="337" spans="1:12" hidden="1" x14ac:dyDescent="0.3">
      <c r="A337" s="189"/>
      <c r="B337" s="43"/>
      <c r="C337" s="191"/>
      <c r="D337" s="191"/>
      <c r="E337" s="191"/>
      <c r="F337" s="191"/>
      <c r="G337" s="191"/>
      <c r="H337" s="191"/>
      <c r="I337" s="191"/>
      <c r="J337" s="134"/>
      <c r="K337" s="18"/>
      <c r="L337" s="18"/>
    </row>
    <row r="338" spans="1:12" ht="96" hidden="1" customHeight="1" x14ac:dyDescent="0.3">
      <c r="A338" s="189" t="s">
        <v>108</v>
      </c>
      <c r="B338" s="40" t="s">
        <v>16</v>
      </c>
      <c r="C338" s="8">
        <f>C342+C349+C339</f>
        <v>0</v>
      </c>
      <c r="D338" s="8">
        <f t="shared" ref="D338:I338" si="69">D342+D349+D339</f>
        <v>0</v>
      </c>
      <c r="E338" s="8">
        <f t="shared" si="69"/>
        <v>0</v>
      </c>
      <c r="F338" s="8">
        <f t="shared" si="69"/>
        <v>0</v>
      </c>
      <c r="G338" s="8">
        <f t="shared" si="69"/>
        <v>0</v>
      </c>
      <c r="H338" s="8">
        <f t="shared" si="69"/>
        <v>0</v>
      </c>
      <c r="I338" s="8">
        <f t="shared" si="69"/>
        <v>0</v>
      </c>
      <c r="J338" s="187"/>
      <c r="K338" s="18"/>
      <c r="L338" s="18"/>
    </row>
    <row r="339" spans="1:12" ht="46.8" hidden="1" x14ac:dyDescent="0.3">
      <c r="A339" s="189" t="s">
        <v>161</v>
      </c>
      <c r="B339" s="40" t="s">
        <v>211</v>
      </c>
      <c r="C339" s="8">
        <f>C340</f>
        <v>0</v>
      </c>
      <c r="D339" s="8">
        <f t="shared" ref="D339:I340" si="70">D340</f>
        <v>0</v>
      </c>
      <c r="E339" s="8">
        <f t="shared" si="70"/>
        <v>0</v>
      </c>
      <c r="F339" s="8">
        <f t="shared" si="70"/>
        <v>0</v>
      </c>
      <c r="G339" s="8">
        <f t="shared" si="70"/>
        <v>0</v>
      </c>
      <c r="H339" s="8">
        <f t="shared" si="70"/>
        <v>0</v>
      </c>
      <c r="I339" s="8">
        <f t="shared" si="70"/>
        <v>0</v>
      </c>
      <c r="J339" s="187"/>
      <c r="K339" s="18"/>
      <c r="L339" s="18"/>
    </row>
    <row r="340" spans="1:12" ht="31.2" hidden="1" x14ac:dyDescent="0.3">
      <c r="A340" s="189"/>
      <c r="B340" s="77" t="s">
        <v>17</v>
      </c>
      <c r="C340" s="21">
        <f>C341</f>
        <v>0</v>
      </c>
      <c r="D340" s="21">
        <f t="shared" si="70"/>
        <v>0</v>
      </c>
      <c r="E340" s="21">
        <f t="shared" si="70"/>
        <v>0</v>
      </c>
      <c r="F340" s="21">
        <f t="shared" si="70"/>
        <v>0</v>
      </c>
      <c r="G340" s="21">
        <f t="shared" si="70"/>
        <v>0</v>
      </c>
      <c r="H340" s="21">
        <f t="shared" si="70"/>
        <v>0</v>
      </c>
      <c r="I340" s="21">
        <f t="shared" si="70"/>
        <v>0</v>
      </c>
      <c r="J340" s="187"/>
      <c r="K340" s="18"/>
      <c r="L340" s="18"/>
    </row>
    <row r="341" spans="1:12" hidden="1" x14ac:dyDescent="0.3">
      <c r="A341" s="189"/>
      <c r="B341" s="188"/>
      <c r="C341" s="191"/>
      <c r="D341" s="191"/>
      <c r="E341" s="191"/>
      <c r="F341" s="191"/>
      <c r="G341" s="191"/>
      <c r="H341" s="191"/>
      <c r="I341" s="191"/>
      <c r="J341" s="88"/>
      <c r="K341" s="18"/>
      <c r="L341" s="18"/>
    </row>
    <row r="342" spans="1:12" ht="62.4" hidden="1" x14ac:dyDescent="0.3">
      <c r="A342" s="189" t="s">
        <v>200</v>
      </c>
      <c r="B342" s="78" t="s">
        <v>212</v>
      </c>
      <c r="C342" s="8">
        <f>C343+C345+C347</f>
        <v>0</v>
      </c>
      <c r="D342" s="8">
        <f t="shared" ref="D342:I342" si="71">D343+D345+D347</f>
        <v>0</v>
      </c>
      <c r="E342" s="8">
        <f t="shared" si="71"/>
        <v>0</v>
      </c>
      <c r="F342" s="8">
        <f t="shared" si="71"/>
        <v>0</v>
      </c>
      <c r="G342" s="8">
        <f t="shared" si="71"/>
        <v>0</v>
      </c>
      <c r="H342" s="8">
        <f t="shared" si="71"/>
        <v>0</v>
      </c>
      <c r="I342" s="8">
        <f t="shared" si="71"/>
        <v>0</v>
      </c>
      <c r="J342" s="7"/>
      <c r="K342" s="18"/>
      <c r="L342" s="18"/>
    </row>
    <row r="343" spans="1:12" ht="31.2" hidden="1" x14ac:dyDescent="0.3">
      <c r="A343" s="189"/>
      <c r="B343" s="20" t="s">
        <v>279</v>
      </c>
      <c r="C343" s="21">
        <f>C344</f>
        <v>0</v>
      </c>
      <c r="D343" s="21">
        <f t="shared" ref="D343:I343" si="72">D344</f>
        <v>0</v>
      </c>
      <c r="E343" s="21">
        <f t="shared" si="72"/>
        <v>0</v>
      </c>
      <c r="F343" s="21">
        <f t="shared" si="72"/>
        <v>0</v>
      </c>
      <c r="G343" s="21">
        <f t="shared" si="72"/>
        <v>0</v>
      </c>
      <c r="H343" s="21">
        <f t="shared" si="72"/>
        <v>0</v>
      </c>
      <c r="I343" s="21">
        <f t="shared" si="72"/>
        <v>0</v>
      </c>
      <c r="J343" s="7"/>
      <c r="K343" s="18"/>
      <c r="L343" s="18"/>
    </row>
    <row r="344" spans="1:12" hidden="1" x14ac:dyDescent="0.3">
      <c r="A344" s="189"/>
      <c r="B344" s="20"/>
      <c r="C344" s="21"/>
      <c r="D344" s="21"/>
      <c r="E344" s="21"/>
      <c r="F344" s="21"/>
      <c r="G344" s="21"/>
      <c r="H344" s="21"/>
      <c r="I344" s="21"/>
      <c r="J344" s="48"/>
      <c r="K344" s="18"/>
      <c r="L344" s="18"/>
    </row>
    <row r="345" spans="1:12" ht="31.2" hidden="1" x14ac:dyDescent="0.35">
      <c r="A345" s="5"/>
      <c r="B345" s="20" t="s">
        <v>37</v>
      </c>
      <c r="C345" s="21">
        <f>C346</f>
        <v>0</v>
      </c>
      <c r="D345" s="21">
        <f t="shared" ref="D345:I345" si="73">D346</f>
        <v>0</v>
      </c>
      <c r="E345" s="21">
        <f t="shared" si="73"/>
        <v>0</v>
      </c>
      <c r="F345" s="21">
        <f t="shared" si="73"/>
        <v>0</v>
      </c>
      <c r="G345" s="21">
        <f t="shared" si="73"/>
        <v>0</v>
      </c>
      <c r="H345" s="21">
        <f t="shared" si="73"/>
        <v>0</v>
      </c>
      <c r="I345" s="21">
        <f t="shared" si="73"/>
        <v>0</v>
      </c>
      <c r="J345" s="48"/>
      <c r="K345" s="18"/>
      <c r="L345" s="18"/>
    </row>
    <row r="346" spans="1:12" hidden="1" x14ac:dyDescent="0.3">
      <c r="A346" s="189"/>
      <c r="B346" s="7"/>
      <c r="C346" s="191"/>
      <c r="D346" s="191"/>
      <c r="E346" s="191"/>
      <c r="F346" s="191"/>
      <c r="G346" s="191"/>
      <c r="H346" s="191"/>
      <c r="I346" s="191"/>
      <c r="J346" s="48"/>
      <c r="K346" s="18"/>
      <c r="L346" s="18"/>
    </row>
    <row r="347" spans="1:12" ht="31.2" hidden="1" x14ac:dyDescent="0.3">
      <c r="A347" s="189"/>
      <c r="B347" s="77" t="s">
        <v>17</v>
      </c>
      <c r="C347" s="21">
        <f>C348</f>
        <v>0</v>
      </c>
      <c r="D347" s="21">
        <f t="shared" ref="D347:I347" si="74">D348</f>
        <v>0</v>
      </c>
      <c r="E347" s="21">
        <f t="shared" si="74"/>
        <v>0</v>
      </c>
      <c r="F347" s="21">
        <f t="shared" si="74"/>
        <v>0</v>
      </c>
      <c r="G347" s="21">
        <f t="shared" si="74"/>
        <v>0</v>
      </c>
      <c r="H347" s="21">
        <f t="shared" si="74"/>
        <v>0</v>
      </c>
      <c r="I347" s="21">
        <f t="shared" si="74"/>
        <v>0</v>
      </c>
      <c r="J347" s="88"/>
      <c r="K347" s="18"/>
      <c r="L347" s="18"/>
    </row>
    <row r="348" spans="1:12" hidden="1" x14ac:dyDescent="0.3">
      <c r="A348" s="189"/>
      <c r="B348" s="79"/>
      <c r="C348" s="191"/>
      <c r="D348" s="191"/>
      <c r="E348" s="191"/>
      <c r="F348" s="191"/>
      <c r="G348" s="191"/>
      <c r="H348" s="191"/>
      <c r="I348" s="191"/>
      <c r="J348" s="176"/>
      <c r="K348" s="18"/>
      <c r="L348" s="18"/>
    </row>
    <row r="349" spans="1:12" ht="46.8" hidden="1" x14ac:dyDescent="0.3">
      <c r="A349" s="189" t="s">
        <v>136</v>
      </c>
      <c r="B349" s="78" t="s">
        <v>213</v>
      </c>
      <c r="C349" s="8">
        <f>C350+C352+C354</f>
        <v>0</v>
      </c>
      <c r="D349" s="8">
        <f t="shared" ref="D349:I349" si="75">D350+D352+D354</f>
        <v>0</v>
      </c>
      <c r="E349" s="8">
        <f t="shared" si="75"/>
        <v>0</v>
      </c>
      <c r="F349" s="8">
        <f t="shared" si="75"/>
        <v>0</v>
      </c>
      <c r="G349" s="8">
        <f t="shared" si="75"/>
        <v>0</v>
      </c>
      <c r="H349" s="8">
        <f t="shared" si="75"/>
        <v>0</v>
      </c>
      <c r="I349" s="8">
        <f t="shared" si="75"/>
        <v>0</v>
      </c>
      <c r="J349" s="88"/>
      <c r="K349" s="18"/>
      <c r="L349" s="18"/>
    </row>
    <row r="350" spans="1:12" hidden="1" x14ac:dyDescent="0.3">
      <c r="A350" s="189"/>
      <c r="B350" s="77" t="s">
        <v>20</v>
      </c>
      <c r="C350" s="21">
        <f>C351</f>
        <v>0</v>
      </c>
      <c r="D350" s="21">
        <f t="shared" ref="D350:I350" si="76">D351</f>
        <v>0</v>
      </c>
      <c r="E350" s="21">
        <f t="shared" si="76"/>
        <v>0</v>
      </c>
      <c r="F350" s="21">
        <f t="shared" si="76"/>
        <v>0</v>
      </c>
      <c r="G350" s="21">
        <f t="shared" si="76"/>
        <v>0</v>
      </c>
      <c r="H350" s="21">
        <f t="shared" si="76"/>
        <v>0</v>
      </c>
      <c r="I350" s="21">
        <f t="shared" si="76"/>
        <v>0</v>
      </c>
      <c r="J350" s="88"/>
      <c r="K350" s="18"/>
      <c r="L350" s="18"/>
    </row>
    <row r="351" spans="1:12" hidden="1" x14ac:dyDescent="0.3">
      <c r="A351" s="189"/>
      <c r="B351" s="7"/>
      <c r="C351" s="191"/>
      <c r="D351" s="191"/>
      <c r="E351" s="191"/>
      <c r="F351" s="191"/>
      <c r="G351" s="191"/>
      <c r="H351" s="191"/>
      <c r="I351" s="191"/>
      <c r="J351" s="88"/>
      <c r="K351" s="18"/>
      <c r="L351" s="18"/>
    </row>
    <row r="352" spans="1:12" ht="48" hidden="1" customHeight="1" x14ac:dyDescent="0.3">
      <c r="A352" s="189"/>
      <c r="B352" s="39" t="s">
        <v>70</v>
      </c>
      <c r="C352" s="191">
        <f>C353</f>
        <v>0</v>
      </c>
      <c r="D352" s="191">
        <f t="shared" ref="D352:I352" si="77">D353</f>
        <v>0</v>
      </c>
      <c r="E352" s="191">
        <f t="shared" si="77"/>
        <v>0</v>
      </c>
      <c r="F352" s="191">
        <f t="shared" si="77"/>
        <v>0</v>
      </c>
      <c r="G352" s="191">
        <f t="shared" si="77"/>
        <v>0</v>
      </c>
      <c r="H352" s="191">
        <f t="shared" si="77"/>
        <v>0</v>
      </c>
      <c r="I352" s="191">
        <f t="shared" si="77"/>
        <v>0</v>
      </c>
      <c r="J352" s="88"/>
      <c r="K352" s="18"/>
      <c r="L352" s="18"/>
    </row>
    <row r="353" spans="1:12" hidden="1" x14ac:dyDescent="0.3">
      <c r="A353" s="189"/>
      <c r="B353" s="7"/>
      <c r="C353" s="191"/>
      <c r="D353" s="191"/>
      <c r="E353" s="191"/>
      <c r="F353" s="191"/>
      <c r="G353" s="191"/>
      <c r="H353" s="191"/>
      <c r="I353" s="191"/>
      <c r="J353" s="88"/>
      <c r="K353" s="18"/>
      <c r="L353" s="18"/>
    </row>
    <row r="354" spans="1:12" ht="31.2" hidden="1" x14ac:dyDescent="0.3">
      <c r="A354" s="189"/>
      <c r="B354" s="39" t="s">
        <v>17</v>
      </c>
      <c r="C354" s="21">
        <f>SUM(C355:C360)</f>
        <v>0</v>
      </c>
      <c r="D354" s="21">
        <f t="shared" ref="D354:I354" si="78">SUM(D355:D360)</f>
        <v>0</v>
      </c>
      <c r="E354" s="21">
        <f t="shared" si="78"/>
        <v>0</v>
      </c>
      <c r="F354" s="21">
        <f t="shared" si="78"/>
        <v>0</v>
      </c>
      <c r="G354" s="21">
        <f t="shared" si="78"/>
        <v>0</v>
      </c>
      <c r="H354" s="21">
        <f t="shared" si="78"/>
        <v>0</v>
      </c>
      <c r="I354" s="21">
        <f t="shared" si="78"/>
        <v>0</v>
      </c>
      <c r="J354" s="88"/>
      <c r="K354" s="18"/>
      <c r="L354" s="18"/>
    </row>
    <row r="355" spans="1:12" hidden="1" x14ac:dyDescent="0.3">
      <c r="A355" s="189"/>
      <c r="B355" s="7"/>
      <c r="C355" s="21"/>
      <c r="D355" s="191"/>
      <c r="E355" s="191"/>
      <c r="F355" s="191"/>
      <c r="G355" s="191"/>
      <c r="H355" s="21"/>
      <c r="I355" s="21"/>
      <c r="J355" s="88"/>
      <c r="K355" s="18"/>
      <c r="L355" s="18"/>
    </row>
    <row r="356" spans="1:12" hidden="1" x14ac:dyDescent="0.3">
      <c r="A356" s="189"/>
      <c r="B356" s="7"/>
      <c r="C356" s="21"/>
      <c r="D356" s="191"/>
      <c r="E356" s="21"/>
      <c r="F356" s="21"/>
      <c r="G356" s="21"/>
      <c r="H356" s="21"/>
      <c r="I356" s="21"/>
      <c r="J356" s="88"/>
      <c r="K356" s="18"/>
      <c r="L356" s="18"/>
    </row>
    <row r="357" spans="1:12" hidden="1" x14ac:dyDescent="0.3">
      <c r="A357" s="189"/>
      <c r="B357" s="7"/>
      <c r="C357" s="85"/>
      <c r="D357" s="191"/>
      <c r="E357" s="191"/>
      <c r="F357" s="191"/>
      <c r="G357" s="191"/>
      <c r="H357" s="191"/>
      <c r="I357" s="191"/>
      <c r="J357" s="88"/>
      <c r="K357" s="18"/>
      <c r="L357" s="18"/>
    </row>
    <row r="358" spans="1:12" hidden="1" x14ac:dyDescent="0.3">
      <c r="A358" s="189"/>
      <c r="B358" s="48"/>
      <c r="C358" s="85"/>
      <c r="D358" s="191"/>
      <c r="E358" s="21"/>
      <c r="F358" s="21"/>
      <c r="G358" s="21"/>
      <c r="H358" s="21"/>
      <c r="I358" s="21"/>
      <c r="J358" s="61"/>
      <c r="K358" s="18"/>
      <c r="L358" s="18"/>
    </row>
    <row r="359" spans="1:12" hidden="1" x14ac:dyDescent="0.3">
      <c r="A359" s="189"/>
      <c r="B359" s="7"/>
      <c r="C359" s="85"/>
      <c r="D359" s="191"/>
      <c r="E359" s="191"/>
      <c r="F359" s="191"/>
      <c r="G359" s="191"/>
      <c r="H359" s="191"/>
      <c r="I359" s="191"/>
      <c r="J359" s="187"/>
      <c r="K359" s="18"/>
      <c r="L359" s="18"/>
    </row>
    <row r="360" spans="1:12" hidden="1" x14ac:dyDescent="0.3">
      <c r="A360" s="189"/>
      <c r="B360" s="7"/>
      <c r="C360" s="85"/>
      <c r="D360" s="191"/>
      <c r="E360" s="191"/>
      <c r="F360" s="191"/>
      <c r="G360" s="191"/>
      <c r="H360" s="191"/>
      <c r="I360" s="191"/>
      <c r="J360" s="88"/>
      <c r="K360" s="18"/>
      <c r="L360" s="18"/>
    </row>
    <row r="361" spans="1:12" ht="129.75" hidden="1" customHeight="1" x14ac:dyDescent="0.3">
      <c r="A361" s="189" t="s">
        <v>84</v>
      </c>
      <c r="B361" s="40" t="s">
        <v>214</v>
      </c>
      <c r="C361" s="8">
        <f>C370+C397+C362+C367</f>
        <v>0</v>
      </c>
      <c r="D361" s="8">
        <f t="shared" ref="D361:I361" si="79">D370+D397+D362+D367</f>
        <v>0</v>
      </c>
      <c r="E361" s="8">
        <f t="shared" si="79"/>
        <v>0</v>
      </c>
      <c r="F361" s="8">
        <f t="shared" si="79"/>
        <v>0</v>
      </c>
      <c r="G361" s="8">
        <f t="shared" si="79"/>
        <v>0</v>
      </c>
      <c r="H361" s="8">
        <f t="shared" si="79"/>
        <v>0</v>
      </c>
      <c r="I361" s="8">
        <f t="shared" si="79"/>
        <v>0</v>
      </c>
      <c r="J361" s="88"/>
      <c r="K361" s="18"/>
      <c r="L361" s="18"/>
    </row>
    <row r="362" spans="1:12" ht="46.8" hidden="1" x14ac:dyDescent="0.3">
      <c r="A362" s="189" t="s">
        <v>149</v>
      </c>
      <c r="B362" s="40" t="s">
        <v>215</v>
      </c>
      <c r="C362" s="8">
        <f>C363</f>
        <v>0</v>
      </c>
      <c r="D362" s="8">
        <f t="shared" ref="D362:I362" si="80">D363</f>
        <v>0</v>
      </c>
      <c r="E362" s="8">
        <f t="shared" si="80"/>
        <v>0</v>
      </c>
      <c r="F362" s="8">
        <f t="shared" si="80"/>
        <v>0</v>
      </c>
      <c r="G362" s="8">
        <f t="shared" si="80"/>
        <v>0</v>
      </c>
      <c r="H362" s="8">
        <f t="shared" si="80"/>
        <v>0</v>
      </c>
      <c r="I362" s="8">
        <f t="shared" si="80"/>
        <v>0</v>
      </c>
      <c r="J362" s="88"/>
      <c r="K362" s="18"/>
      <c r="L362" s="18"/>
    </row>
    <row r="363" spans="1:12" ht="31.2" hidden="1" x14ac:dyDescent="0.3">
      <c r="A363" s="189"/>
      <c r="B363" s="77" t="s">
        <v>17</v>
      </c>
      <c r="C363" s="21">
        <f>SUM(C364:C366)</f>
        <v>0</v>
      </c>
      <c r="D363" s="21">
        <f t="shared" ref="D363:I363" si="81">SUM(D364:D366)</f>
        <v>0</v>
      </c>
      <c r="E363" s="21">
        <f t="shared" si="81"/>
        <v>0</v>
      </c>
      <c r="F363" s="21">
        <f t="shared" si="81"/>
        <v>0</v>
      </c>
      <c r="G363" s="21">
        <f t="shared" si="81"/>
        <v>0</v>
      </c>
      <c r="H363" s="21">
        <f t="shared" si="81"/>
        <v>0</v>
      </c>
      <c r="I363" s="21">
        <f t="shared" si="81"/>
        <v>0</v>
      </c>
      <c r="J363" s="88"/>
      <c r="K363" s="18"/>
      <c r="L363" s="18"/>
    </row>
    <row r="364" spans="1:12" hidden="1" x14ac:dyDescent="0.3">
      <c r="A364" s="189"/>
      <c r="B364" s="188"/>
      <c r="C364" s="8"/>
      <c r="D364" s="191"/>
      <c r="E364" s="191"/>
      <c r="F364" s="41"/>
      <c r="G364" s="191"/>
      <c r="H364" s="191"/>
      <c r="I364" s="191"/>
      <c r="J364" s="176"/>
      <c r="K364" s="18"/>
      <c r="L364" s="18"/>
    </row>
    <row r="365" spans="1:12" hidden="1" x14ac:dyDescent="0.3">
      <c r="A365" s="189"/>
      <c r="B365" s="188"/>
      <c r="C365" s="8"/>
      <c r="D365" s="191"/>
      <c r="E365" s="191"/>
      <c r="F365" s="191"/>
      <c r="G365" s="191"/>
      <c r="H365" s="191"/>
      <c r="I365" s="191"/>
      <c r="J365" s="176"/>
      <c r="K365" s="18"/>
      <c r="L365" s="18"/>
    </row>
    <row r="366" spans="1:12" hidden="1" x14ac:dyDescent="0.3">
      <c r="A366" s="189"/>
      <c r="B366" s="188"/>
      <c r="C366" s="8"/>
      <c r="D366" s="191"/>
      <c r="E366" s="191"/>
      <c r="F366" s="191"/>
      <c r="G366" s="191"/>
      <c r="H366" s="191"/>
      <c r="I366" s="191"/>
      <c r="J366" s="176"/>
      <c r="K366" s="18"/>
      <c r="L366" s="18"/>
    </row>
    <row r="367" spans="1:12" ht="48" hidden="1" customHeight="1" x14ac:dyDescent="0.3">
      <c r="A367" s="189" t="s">
        <v>189</v>
      </c>
      <c r="B367" s="40" t="s">
        <v>216</v>
      </c>
      <c r="C367" s="8">
        <f>C368</f>
        <v>0</v>
      </c>
      <c r="D367" s="8">
        <f t="shared" ref="D367:I368" si="82">D368</f>
        <v>0</v>
      </c>
      <c r="E367" s="8">
        <f t="shared" si="82"/>
        <v>0</v>
      </c>
      <c r="F367" s="8">
        <f t="shared" si="82"/>
        <v>0</v>
      </c>
      <c r="G367" s="8">
        <f t="shared" si="82"/>
        <v>0</v>
      </c>
      <c r="H367" s="8">
        <f t="shared" si="82"/>
        <v>0</v>
      </c>
      <c r="I367" s="8">
        <f t="shared" si="82"/>
        <v>0</v>
      </c>
      <c r="J367" s="187"/>
      <c r="K367" s="18"/>
      <c r="L367" s="18"/>
    </row>
    <row r="368" spans="1:12" ht="31.2" hidden="1" x14ac:dyDescent="0.35">
      <c r="A368" s="5"/>
      <c r="B368" s="77" t="s">
        <v>17</v>
      </c>
      <c r="C368" s="21">
        <f>C369</f>
        <v>0</v>
      </c>
      <c r="D368" s="21">
        <f t="shared" si="82"/>
        <v>0</v>
      </c>
      <c r="E368" s="21">
        <f t="shared" si="82"/>
        <v>0</v>
      </c>
      <c r="F368" s="21">
        <f t="shared" si="82"/>
        <v>0</v>
      </c>
      <c r="G368" s="21">
        <f t="shared" si="82"/>
        <v>0</v>
      </c>
      <c r="H368" s="21">
        <f t="shared" si="82"/>
        <v>0</v>
      </c>
      <c r="I368" s="21">
        <f t="shared" si="82"/>
        <v>0</v>
      </c>
      <c r="J368" s="187"/>
      <c r="K368" s="18"/>
      <c r="L368" s="18"/>
    </row>
    <row r="369" spans="1:12" hidden="1" x14ac:dyDescent="0.3">
      <c r="A369" s="189"/>
      <c r="B369" s="188"/>
      <c r="C369" s="8"/>
      <c r="D369" s="191"/>
      <c r="E369" s="191"/>
      <c r="F369" s="191"/>
      <c r="G369" s="191"/>
      <c r="H369" s="191"/>
      <c r="I369" s="191"/>
      <c r="J369" s="144"/>
      <c r="K369" s="18"/>
      <c r="L369" s="18"/>
    </row>
    <row r="370" spans="1:12" ht="62.4" hidden="1" x14ac:dyDescent="0.3">
      <c r="A370" s="189" t="s">
        <v>18</v>
      </c>
      <c r="B370" s="40" t="s">
        <v>60</v>
      </c>
      <c r="C370" s="8">
        <f>C371</f>
        <v>0</v>
      </c>
      <c r="D370" s="8">
        <f t="shared" ref="D370:I370" si="83">D371</f>
        <v>0</v>
      </c>
      <c r="E370" s="8">
        <f t="shared" si="83"/>
        <v>0</v>
      </c>
      <c r="F370" s="8">
        <f t="shared" si="83"/>
        <v>0</v>
      </c>
      <c r="G370" s="8">
        <f t="shared" si="83"/>
        <v>0</v>
      </c>
      <c r="H370" s="8">
        <f t="shared" si="83"/>
        <v>0</v>
      </c>
      <c r="I370" s="8">
        <f t="shared" si="83"/>
        <v>0</v>
      </c>
      <c r="J370" s="88"/>
      <c r="K370" s="18"/>
      <c r="L370" s="18"/>
    </row>
    <row r="371" spans="1:12" ht="31.2" hidden="1" x14ac:dyDescent="0.3">
      <c r="A371" s="189"/>
      <c r="B371" s="77" t="s">
        <v>17</v>
      </c>
      <c r="C371" s="21">
        <f>SUM(C372:C396)</f>
        <v>0</v>
      </c>
      <c r="D371" s="21">
        <f t="shared" ref="D371:I371" si="84">SUM(D372:D396)</f>
        <v>0</v>
      </c>
      <c r="E371" s="21">
        <f t="shared" si="84"/>
        <v>0</v>
      </c>
      <c r="F371" s="21">
        <f t="shared" si="84"/>
        <v>0</v>
      </c>
      <c r="G371" s="21">
        <f t="shared" si="84"/>
        <v>0</v>
      </c>
      <c r="H371" s="21">
        <f t="shared" si="84"/>
        <v>0</v>
      </c>
      <c r="I371" s="21">
        <f t="shared" si="84"/>
        <v>0</v>
      </c>
      <c r="J371" s="88"/>
      <c r="K371" s="18"/>
      <c r="L371" s="18"/>
    </row>
    <row r="372" spans="1:12" hidden="1" x14ac:dyDescent="0.3">
      <c r="A372" s="189"/>
      <c r="B372" s="79"/>
      <c r="C372" s="85"/>
      <c r="D372" s="191"/>
      <c r="E372" s="85"/>
      <c r="F372" s="85"/>
      <c r="G372" s="85"/>
      <c r="H372" s="85"/>
      <c r="I372" s="85"/>
      <c r="J372" s="177"/>
      <c r="K372" s="18"/>
      <c r="L372" s="18"/>
    </row>
    <row r="373" spans="1:12" hidden="1" x14ac:dyDescent="0.3">
      <c r="A373" s="189"/>
      <c r="B373" s="77"/>
      <c r="C373" s="85"/>
      <c r="D373" s="191"/>
      <c r="E373" s="85"/>
      <c r="F373" s="85"/>
      <c r="G373" s="191"/>
      <c r="H373" s="191"/>
      <c r="I373" s="191"/>
      <c r="J373" s="177"/>
      <c r="K373" s="18"/>
      <c r="L373" s="18"/>
    </row>
    <row r="374" spans="1:12" hidden="1" x14ac:dyDescent="0.3">
      <c r="A374" s="189"/>
      <c r="B374" s="79"/>
      <c r="C374" s="85"/>
      <c r="D374" s="85"/>
      <c r="E374" s="85"/>
      <c r="F374" s="85"/>
      <c r="G374" s="191"/>
      <c r="H374" s="191"/>
      <c r="I374" s="191"/>
      <c r="J374" s="177"/>
      <c r="K374" s="18"/>
      <c r="L374" s="18"/>
    </row>
    <row r="375" spans="1:12" hidden="1" x14ac:dyDescent="0.3">
      <c r="A375" s="189"/>
      <c r="B375" s="77"/>
      <c r="C375" s="191"/>
      <c r="D375" s="191"/>
      <c r="E375" s="191"/>
      <c r="F375" s="85"/>
      <c r="G375" s="191"/>
      <c r="H375" s="191"/>
      <c r="I375" s="191"/>
      <c r="J375" s="176"/>
      <c r="K375" s="18"/>
      <c r="L375" s="18"/>
    </row>
    <row r="376" spans="1:12" hidden="1" x14ac:dyDescent="0.3">
      <c r="A376" s="189"/>
      <c r="B376" s="77"/>
      <c r="C376" s="191"/>
      <c r="D376" s="191"/>
      <c r="E376" s="191"/>
      <c r="F376" s="85"/>
      <c r="G376" s="191"/>
      <c r="H376" s="191"/>
      <c r="I376" s="191"/>
      <c r="J376" s="176"/>
      <c r="K376" s="18"/>
      <c r="L376" s="18"/>
    </row>
    <row r="377" spans="1:12" hidden="1" x14ac:dyDescent="0.3">
      <c r="A377" s="189"/>
      <c r="B377" s="77"/>
      <c r="C377" s="191"/>
      <c r="D377" s="191"/>
      <c r="E377" s="191"/>
      <c r="F377" s="85"/>
      <c r="G377" s="191"/>
      <c r="H377" s="191"/>
      <c r="I377" s="191"/>
      <c r="J377" s="176"/>
      <c r="K377" s="18"/>
      <c r="L377" s="18"/>
    </row>
    <row r="378" spans="1:12" hidden="1" x14ac:dyDescent="0.3">
      <c r="A378" s="189"/>
      <c r="B378" s="77"/>
      <c r="C378" s="191"/>
      <c r="D378" s="191"/>
      <c r="E378" s="191"/>
      <c r="F378" s="85"/>
      <c r="G378" s="191"/>
      <c r="H378" s="191"/>
      <c r="I378" s="191"/>
      <c r="J378" s="176"/>
      <c r="K378" s="18"/>
      <c r="L378" s="18"/>
    </row>
    <row r="379" spans="1:12" hidden="1" x14ac:dyDescent="0.3">
      <c r="A379" s="189"/>
      <c r="B379" s="77"/>
      <c r="C379" s="191"/>
      <c r="D379" s="191"/>
      <c r="E379" s="191"/>
      <c r="F379" s="85"/>
      <c r="G379" s="191"/>
      <c r="H379" s="191"/>
      <c r="I379" s="191"/>
      <c r="J379" s="176"/>
      <c r="K379" s="18"/>
      <c r="L379" s="18"/>
    </row>
    <row r="380" spans="1:12" hidden="1" x14ac:dyDescent="0.3">
      <c r="A380" s="189"/>
      <c r="B380" s="79"/>
      <c r="C380" s="191"/>
      <c r="D380" s="191"/>
      <c r="E380" s="191"/>
      <c r="F380" s="85"/>
      <c r="G380" s="191"/>
      <c r="H380" s="191"/>
      <c r="I380" s="191"/>
      <c r="J380" s="177"/>
      <c r="K380" s="18"/>
      <c r="L380" s="18"/>
    </row>
    <row r="381" spans="1:12" hidden="1" x14ac:dyDescent="0.3">
      <c r="A381" s="189"/>
      <c r="B381" s="79"/>
      <c r="C381" s="191"/>
      <c r="D381" s="191"/>
      <c r="E381" s="191"/>
      <c r="F381" s="85"/>
      <c r="G381" s="191"/>
      <c r="H381" s="191"/>
      <c r="I381" s="191"/>
      <c r="J381" s="177"/>
      <c r="K381" s="18"/>
      <c r="L381" s="18"/>
    </row>
    <row r="382" spans="1:12" hidden="1" x14ac:dyDescent="0.3">
      <c r="A382" s="189"/>
      <c r="B382" s="77"/>
      <c r="C382" s="191"/>
      <c r="D382" s="191"/>
      <c r="E382" s="191"/>
      <c r="F382" s="85"/>
      <c r="G382" s="191"/>
      <c r="H382" s="191"/>
      <c r="I382" s="191"/>
      <c r="J382" s="166"/>
      <c r="K382" s="18"/>
      <c r="L382" s="18"/>
    </row>
    <row r="383" spans="1:12" hidden="1" x14ac:dyDescent="0.3">
      <c r="A383" s="189"/>
      <c r="B383" s="77"/>
      <c r="C383" s="191"/>
      <c r="D383" s="191"/>
      <c r="E383" s="191"/>
      <c r="F383" s="85"/>
      <c r="G383" s="191"/>
      <c r="H383" s="191"/>
      <c r="I383" s="191"/>
      <c r="J383" s="177"/>
      <c r="K383" s="18"/>
      <c r="L383" s="18"/>
    </row>
    <row r="384" spans="1:12" hidden="1" x14ac:dyDescent="0.3">
      <c r="A384" s="189"/>
      <c r="B384" s="77"/>
      <c r="C384" s="191"/>
      <c r="D384" s="191"/>
      <c r="E384" s="191"/>
      <c r="F384" s="85"/>
      <c r="G384" s="191"/>
      <c r="H384" s="191"/>
      <c r="I384" s="191"/>
      <c r="J384" s="177"/>
      <c r="K384" s="18"/>
      <c r="L384" s="18"/>
    </row>
    <row r="385" spans="1:12" hidden="1" x14ac:dyDescent="0.3">
      <c r="A385" s="189"/>
      <c r="B385" s="77"/>
      <c r="C385" s="191"/>
      <c r="D385" s="191"/>
      <c r="E385" s="191"/>
      <c r="F385" s="85"/>
      <c r="G385" s="191"/>
      <c r="H385" s="191"/>
      <c r="I385" s="191"/>
      <c r="J385" s="177"/>
      <c r="K385" s="18"/>
      <c r="L385" s="18"/>
    </row>
    <row r="386" spans="1:12" hidden="1" x14ac:dyDescent="0.3">
      <c r="A386" s="189"/>
      <c r="B386" s="77"/>
      <c r="C386" s="191"/>
      <c r="D386" s="191"/>
      <c r="E386" s="191"/>
      <c r="F386" s="85"/>
      <c r="G386" s="191"/>
      <c r="H386" s="191"/>
      <c r="I386" s="191"/>
      <c r="J386" s="166"/>
      <c r="K386" s="18"/>
      <c r="L386" s="18"/>
    </row>
    <row r="387" spans="1:12" hidden="1" x14ac:dyDescent="0.3">
      <c r="A387" s="189"/>
      <c r="B387" s="77"/>
      <c r="C387" s="191"/>
      <c r="D387" s="191"/>
      <c r="E387" s="191"/>
      <c r="F387" s="85"/>
      <c r="G387" s="191"/>
      <c r="H387" s="191"/>
      <c r="I387" s="191"/>
      <c r="J387" s="166"/>
      <c r="K387" s="18"/>
      <c r="L387" s="18"/>
    </row>
    <row r="388" spans="1:12" hidden="1" x14ac:dyDescent="0.3">
      <c r="A388" s="189"/>
      <c r="B388" s="77"/>
      <c r="C388" s="191"/>
      <c r="D388" s="191"/>
      <c r="E388" s="191"/>
      <c r="F388" s="85"/>
      <c r="G388" s="191"/>
      <c r="H388" s="191"/>
      <c r="I388" s="191"/>
      <c r="J388" s="166"/>
      <c r="K388" s="18"/>
      <c r="L388" s="18"/>
    </row>
    <row r="389" spans="1:12" hidden="1" x14ac:dyDescent="0.3">
      <c r="A389" s="189"/>
      <c r="B389" s="77"/>
      <c r="C389" s="191"/>
      <c r="D389" s="191"/>
      <c r="E389" s="191"/>
      <c r="F389" s="85"/>
      <c r="G389" s="191"/>
      <c r="H389" s="191"/>
      <c r="I389" s="191"/>
      <c r="J389" s="166"/>
      <c r="K389" s="18"/>
      <c r="L389" s="18"/>
    </row>
    <row r="390" spans="1:12" hidden="1" x14ac:dyDescent="0.3">
      <c r="A390" s="189"/>
      <c r="B390" s="77"/>
      <c r="C390" s="191"/>
      <c r="D390" s="191"/>
      <c r="E390" s="191"/>
      <c r="F390" s="85"/>
      <c r="G390" s="191"/>
      <c r="H390" s="191"/>
      <c r="I390" s="191"/>
      <c r="J390" s="166"/>
      <c r="K390" s="18"/>
      <c r="L390" s="18"/>
    </row>
    <row r="391" spans="1:12" hidden="1" x14ac:dyDescent="0.3">
      <c r="A391" s="189"/>
      <c r="B391" s="77"/>
      <c r="C391" s="191"/>
      <c r="D391" s="191"/>
      <c r="E391" s="191"/>
      <c r="F391" s="85"/>
      <c r="G391" s="191"/>
      <c r="H391" s="191"/>
      <c r="I391" s="191"/>
      <c r="J391" s="166"/>
      <c r="K391" s="18"/>
      <c r="L391" s="18"/>
    </row>
    <row r="392" spans="1:12" hidden="1" x14ac:dyDescent="0.3">
      <c r="A392" s="189"/>
      <c r="B392" s="77"/>
      <c r="C392" s="191"/>
      <c r="D392" s="191"/>
      <c r="E392" s="191"/>
      <c r="F392" s="85"/>
      <c r="G392" s="191"/>
      <c r="H392" s="191"/>
      <c r="I392" s="191"/>
      <c r="J392" s="166"/>
      <c r="K392" s="18"/>
      <c r="L392" s="18"/>
    </row>
    <row r="393" spans="1:12" hidden="1" x14ac:dyDescent="0.3">
      <c r="A393" s="189"/>
      <c r="B393" s="77"/>
      <c r="C393" s="191"/>
      <c r="D393" s="191"/>
      <c r="E393" s="191"/>
      <c r="F393" s="85"/>
      <c r="G393" s="191"/>
      <c r="H393" s="191"/>
      <c r="I393" s="191"/>
      <c r="J393" s="166"/>
      <c r="K393" s="18"/>
      <c r="L393" s="18"/>
    </row>
    <row r="394" spans="1:12" hidden="1" x14ac:dyDescent="0.3">
      <c r="A394" s="189"/>
      <c r="B394" s="77"/>
      <c r="C394" s="191"/>
      <c r="D394" s="191"/>
      <c r="E394" s="191"/>
      <c r="F394" s="85"/>
      <c r="G394" s="191"/>
      <c r="H394" s="191"/>
      <c r="I394" s="191"/>
      <c r="J394" s="166"/>
      <c r="K394" s="18"/>
      <c r="L394" s="18"/>
    </row>
    <row r="395" spans="1:12" hidden="1" x14ac:dyDescent="0.3">
      <c r="A395" s="189"/>
      <c r="B395" s="77"/>
      <c r="C395" s="191"/>
      <c r="D395" s="191"/>
      <c r="E395" s="191"/>
      <c r="F395" s="85"/>
      <c r="G395" s="191"/>
      <c r="H395" s="191"/>
      <c r="I395" s="191"/>
      <c r="J395" s="166"/>
      <c r="K395" s="18"/>
      <c r="L395" s="18"/>
    </row>
    <row r="396" spans="1:12" hidden="1" x14ac:dyDescent="0.3">
      <c r="A396" s="189"/>
      <c r="B396" s="77"/>
      <c r="C396" s="191"/>
      <c r="D396" s="191"/>
      <c r="E396" s="191"/>
      <c r="F396" s="85"/>
      <c r="G396" s="191"/>
      <c r="H396" s="191"/>
      <c r="I396" s="191"/>
      <c r="J396" s="166"/>
      <c r="K396" s="18"/>
      <c r="L396" s="18"/>
    </row>
    <row r="397" spans="1:12" ht="46.8" hidden="1" x14ac:dyDescent="0.3">
      <c r="A397" s="189" t="s">
        <v>72</v>
      </c>
      <c r="B397" s="40" t="s">
        <v>217</v>
      </c>
      <c r="C397" s="8">
        <f>C398</f>
        <v>0</v>
      </c>
      <c r="D397" s="8">
        <f t="shared" ref="D397:I398" si="85">D398</f>
        <v>0</v>
      </c>
      <c r="E397" s="8">
        <f t="shared" si="85"/>
        <v>0</v>
      </c>
      <c r="F397" s="8">
        <f t="shared" si="85"/>
        <v>0</v>
      </c>
      <c r="G397" s="8">
        <f t="shared" si="85"/>
        <v>0</v>
      </c>
      <c r="H397" s="8">
        <f t="shared" si="85"/>
        <v>0</v>
      </c>
      <c r="I397" s="8">
        <f t="shared" si="85"/>
        <v>0</v>
      </c>
      <c r="J397" s="7"/>
      <c r="K397" s="18"/>
      <c r="L397" s="18"/>
    </row>
    <row r="398" spans="1:12" ht="31.2" hidden="1" x14ac:dyDescent="0.3">
      <c r="A398" s="189"/>
      <c r="B398" s="39" t="s">
        <v>17</v>
      </c>
      <c r="C398" s="21">
        <f>C399</f>
        <v>0</v>
      </c>
      <c r="D398" s="21">
        <f t="shared" si="85"/>
        <v>0</v>
      </c>
      <c r="E398" s="21">
        <f t="shared" si="85"/>
        <v>0</v>
      </c>
      <c r="F398" s="21">
        <f t="shared" si="85"/>
        <v>0</v>
      </c>
      <c r="G398" s="21">
        <f t="shared" si="85"/>
        <v>0</v>
      </c>
      <c r="H398" s="21">
        <f t="shared" si="85"/>
        <v>0</v>
      </c>
      <c r="I398" s="21">
        <f t="shared" si="85"/>
        <v>0</v>
      </c>
      <c r="J398" s="7"/>
      <c r="K398" s="18"/>
      <c r="L398" s="18"/>
    </row>
    <row r="399" spans="1:12" hidden="1" x14ac:dyDescent="0.3">
      <c r="A399" s="189"/>
      <c r="B399" s="188"/>
      <c r="C399" s="191"/>
      <c r="D399" s="191"/>
      <c r="E399" s="191"/>
      <c r="F399" s="191"/>
      <c r="G399" s="191"/>
      <c r="H399" s="191"/>
      <c r="I399" s="191"/>
      <c r="J399" s="176"/>
      <c r="K399" s="18"/>
      <c r="L399" s="18"/>
    </row>
    <row r="400" spans="1:12" ht="34.200000000000003" customHeight="1" x14ac:dyDescent="0.3">
      <c r="A400" s="189" t="s">
        <v>85</v>
      </c>
      <c r="B400" s="80" t="s">
        <v>218</v>
      </c>
      <c r="C400" s="81">
        <f>C401+C428+C436</f>
        <v>0</v>
      </c>
      <c r="D400" s="81">
        <f t="shared" ref="D400:I400" si="86">D401+D428+D436</f>
        <v>9200000</v>
      </c>
      <c r="E400" s="81">
        <f t="shared" si="86"/>
        <v>0</v>
      </c>
      <c r="F400" s="81">
        <f t="shared" si="86"/>
        <v>34200601</v>
      </c>
      <c r="G400" s="81">
        <f t="shared" si="86"/>
        <v>0</v>
      </c>
      <c r="H400" s="81">
        <f t="shared" si="86"/>
        <v>0</v>
      </c>
      <c r="I400" s="81">
        <f t="shared" si="86"/>
        <v>0</v>
      </c>
      <c r="J400" s="188"/>
      <c r="K400" s="18"/>
      <c r="L400" s="18"/>
    </row>
    <row r="401" spans="1:12" ht="48.6" customHeight="1" x14ac:dyDescent="0.3">
      <c r="A401" s="189" t="s">
        <v>86</v>
      </c>
      <c r="B401" s="40" t="s">
        <v>31</v>
      </c>
      <c r="C401" s="8">
        <f>C402</f>
        <v>0</v>
      </c>
      <c r="D401" s="8">
        <f t="shared" ref="D401:I401" si="87">D402</f>
        <v>9200000</v>
      </c>
      <c r="E401" s="8">
        <f t="shared" si="87"/>
        <v>0</v>
      </c>
      <c r="F401" s="8">
        <f t="shared" si="87"/>
        <v>34200601</v>
      </c>
      <c r="G401" s="8">
        <f t="shared" si="87"/>
        <v>0</v>
      </c>
      <c r="H401" s="8">
        <f t="shared" si="87"/>
        <v>0</v>
      </c>
      <c r="I401" s="8">
        <f t="shared" si="87"/>
        <v>0</v>
      </c>
      <c r="J401" s="48"/>
      <c r="K401" s="18"/>
      <c r="L401" s="18"/>
    </row>
    <row r="402" spans="1:12" x14ac:dyDescent="0.3">
      <c r="A402" s="189"/>
      <c r="B402" s="20" t="s">
        <v>2</v>
      </c>
      <c r="C402" s="21">
        <f>SUM(C403:C427)</f>
        <v>0</v>
      </c>
      <c r="D402" s="21">
        <f t="shared" ref="D402:I402" si="88">SUM(D403:D427)</f>
        <v>9200000</v>
      </c>
      <c r="E402" s="21">
        <f t="shared" si="88"/>
        <v>0</v>
      </c>
      <c r="F402" s="21">
        <f t="shared" si="88"/>
        <v>34200601</v>
      </c>
      <c r="G402" s="21">
        <f t="shared" si="88"/>
        <v>0</v>
      </c>
      <c r="H402" s="21">
        <f t="shared" si="88"/>
        <v>0</v>
      </c>
      <c r="I402" s="21">
        <f t="shared" si="88"/>
        <v>0</v>
      </c>
      <c r="J402" s="48"/>
      <c r="K402" s="18"/>
      <c r="L402" s="18"/>
    </row>
    <row r="403" spans="1:12" ht="129.6" hidden="1" customHeight="1" x14ac:dyDescent="0.3">
      <c r="A403" s="189"/>
      <c r="B403" s="7"/>
      <c r="C403" s="191"/>
      <c r="D403" s="191"/>
      <c r="E403" s="191"/>
      <c r="F403" s="191"/>
      <c r="G403" s="191"/>
      <c r="H403" s="191"/>
      <c r="I403" s="191"/>
      <c r="J403" s="166"/>
      <c r="K403" s="18"/>
      <c r="L403" s="18"/>
    </row>
    <row r="404" spans="1:12" ht="46.8" x14ac:dyDescent="0.3">
      <c r="A404" s="189"/>
      <c r="B404" s="7"/>
      <c r="C404" s="191"/>
      <c r="D404" s="191">
        <v>8200000</v>
      </c>
      <c r="E404" s="191"/>
      <c r="F404" s="191">
        <v>8200000</v>
      </c>
      <c r="G404" s="191"/>
      <c r="H404" s="191"/>
      <c r="I404" s="191"/>
      <c r="J404" s="88" t="s">
        <v>345</v>
      </c>
      <c r="K404" s="18"/>
      <c r="L404" s="18"/>
    </row>
    <row r="405" spans="1:12" ht="25.2" customHeight="1" x14ac:dyDescent="0.3">
      <c r="A405" s="189"/>
      <c r="B405" s="7"/>
      <c r="C405" s="191"/>
      <c r="D405" s="191">
        <v>1000000</v>
      </c>
      <c r="E405" s="191"/>
      <c r="F405" s="191">
        <f>1000000+601</f>
        <v>1000601</v>
      </c>
      <c r="G405" s="191"/>
      <c r="H405" s="191"/>
      <c r="I405" s="191"/>
      <c r="J405" s="88" t="s">
        <v>343</v>
      </c>
      <c r="K405" s="18"/>
      <c r="L405" s="18"/>
    </row>
    <row r="406" spans="1:12" ht="31.2" x14ac:dyDescent="0.3">
      <c r="A406" s="82"/>
      <c r="B406" s="7"/>
      <c r="C406" s="191"/>
      <c r="D406" s="191"/>
      <c r="E406" s="191"/>
      <c r="F406" s="191">
        <v>25000000</v>
      </c>
      <c r="G406" s="191"/>
      <c r="H406" s="191"/>
      <c r="I406" s="191"/>
      <c r="J406" s="88" t="s">
        <v>356</v>
      </c>
      <c r="K406" s="18"/>
      <c r="L406" s="18"/>
    </row>
    <row r="407" spans="1:12" hidden="1" x14ac:dyDescent="0.3">
      <c r="A407" s="82"/>
      <c r="B407" s="7"/>
      <c r="C407" s="191"/>
      <c r="D407" s="191"/>
      <c r="E407" s="191"/>
      <c r="F407" s="191"/>
      <c r="G407" s="191"/>
      <c r="H407" s="191"/>
      <c r="I407" s="191"/>
      <c r="J407" s="88"/>
      <c r="K407" s="18"/>
      <c r="L407" s="18"/>
    </row>
    <row r="408" spans="1:12" hidden="1" x14ac:dyDescent="0.3">
      <c r="A408" s="82"/>
      <c r="B408" s="7"/>
      <c r="C408" s="191"/>
      <c r="D408" s="191"/>
      <c r="E408" s="191"/>
      <c r="F408" s="191"/>
      <c r="G408" s="191"/>
      <c r="H408" s="191"/>
      <c r="I408" s="191"/>
      <c r="J408" s="88"/>
      <c r="K408" s="18"/>
      <c r="L408" s="18"/>
    </row>
    <row r="409" spans="1:12" hidden="1" x14ac:dyDescent="0.3">
      <c r="A409" s="82"/>
      <c r="B409" s="7"/>
      <c r="C409" s="191"/>
      <c r="D409" s="191"/>
      <c r="E409" s="191"/>
      <c r="F409" s="191"/>
      <c r="G409" s="191"/>
      <c r="H409" s="191"/>
      <c r="I409" s="191"/>
      <c r="J409" s="88"/>
      <c r="K409" s="18"/>
      <c r="L409" s="18"/>
    </row>
    <row r="410" spans="1:12" hidden="1" x14ac:dyDescent="0.3">
      <c r="A410" s="189"/>
      <c r="B410" s="7"/>
      <c r="C410" s="191"/>
      <c r="D410" s="191"/>
      <c r="E410" s="191"/>
      <c r="F410" s="191"/>
      <c r="G410" s="191"/>
      <c r="H410" s="191"/>
      <c r="I410" s="191"/>
      <c r="J410" s="88"/>
      <c r="K410" s="18"/>
      <c r="L410" s="18"/>
    </row>
    <row r="411" spans="1:12" hidden="1" x14ac:dyDescent="0.3">
      <c r="A411" s="189"/>
      <c r="B411" s="7"/>
      <c r="C411" s="191"/>
      <c r="D411" s="191"/>
      <c r="E411" s="191"/>
      <c r="F411" s="191"/>
      <c r="G411" s="191"/>
      <c r="H411" s="191"/>
      <c r="I411" s="191"/>
      <c r="J411" s="88"/>
      <c r="K411" s="18"/>
      <c r="L411" s="18"/>
    </row>
    <row r="412" spans="1:12" hidden="1" x14ac:dyDescent="0.3">
      <c r="A412" s="189"/>
      <c r="B412" s="7"/>
      <c r="C412" s="191"/>
      <c r="D412" s="191"/>
      <c r="E412" s="191"/>
      <c r="F412" s="191"/>
      <c r="G412" s="21"/>
      <c r="H412" s="191"/>
      <c r="I412" s="191"/>
      <c r="J412" s="88"/>
      <c r="K412" s="18"/>
      <c r="L412" s="18"/>
    </row>
    <row r="413" spans="1:12" hidden="1" x14ac:dyDescent="0.3">
      <c r="A413" s="189"/>
      <c r="B413" s="7"/>
      <c r="C413" s="191"/>
      <c r="D413" s="191"/>
      <c r="E413" s="191"/>
      <c r="F413" s="191"/>
      <c r="G413" s="21"/>
      <c r="H413" s="191"/>
      <c r="I413" s="191"/>
      <c r="J413" s="88"/>
      <c r="K413" s="18"/>
      <c r="L413" s="18"/>
    </row>
    <row r="414" spans="1:12" hidden="1" x14ac:dyDescent="0.3">
      <c r="A414" s="189"/>
      <c r="B414" s="7"/>
      <c r="C414" s="191"/>
      <c r="D414" s="191"/>
      <c r="E414" s="191"/>
      <c r="F414" s="191"/>
      <c r="G414" s="21"/>
      <c r="H414" s="191"/>
      <c r="I414" s="191"/>
      <c r="J414" s="88"/>
      <c r="K414" s="18"/>
      <c r="L414" s="18"/>
    </row>
    <row r="415" spans="1:12" hidden="1" x14ac:dyDescent="0.3">
      <c r="A415" s="189"/>
      <c r="B415" s="7"/>
      <c r="C415" s="191"/>
      <c r="D415" s="191"/>
      <c r="E415" s="191"/>
      <c r="F415" s="191"/>
      <c r="G415" s="21"/>
      <c r="H415" s="191"/>
      <c r="I415" s="191"/>
      <c r="J415" s="88"/>
      <c r="K415" s="18"/>
      <c r="L415" s="18"/>
    </row>
    <row r="416" spans="1:12" hidden="1" x14ac:dyDescent="0.3">
      <c r="A416" s="189"/>
      <c r="B416" s="7"/>
      <c r="C416" s="191"/>
      <c r="D416" s="191"/>
      <c r="E416" s="191"/>
      <c r="F416" s="191"/>
      <c r="G416" s="21"/>
      <c r="H416" s="191"/>
      <c r="I416" s="191"/>
      <c r="J416" s="88"/>
      <c r="K416" s="18"/>
      <c r="L416" s="18"/>
    </row>
    <row r="417" spans="1:12" hidden="1" x14ac:dyDescent="0.3">
      <c r="A417" s="189"/>
      <c r="B417" s="7"/>
      <c r="C417" s="191"/>
      <c r="D417" s="191"/>
      <c r="E417" s="191"/>
      <c r="F417" s="191"/>
      <c r="G417" s="21"/>
      <c r="H417" s="191"/>
      <c r="I417" s="191"/>
      <c r="J417" s="88"/>
      <c r="K417" s="18"/>
      <c r="L417" s="18"/>
    </row>
    <row r="418" spans="1:12" hidden="1" x14ac:dyDescent="0.3">
      <c r="A418" s="189"/>
      <c r="B418" s="7"/>
      <c r="C418" s="191"/>
      <c r="D418" s="191"/>
      <c r="E418" s="191"/>
      <c r="F418" s="191"/>
      <c r="G418" s="21"/>
      <c r="H418" s="191"/>
      <c r="I418" s="191"/>
      <c r="J418" s="88"/>
      <c r="K418" s="18"/>
      <c r="L418" s="18"/>
    </row>
    <row r="419" spans="1:12" hidden="1" x14ac:dyDescent="0.3">
      <c r="A419" s="189"/>
      <c r="B419" s="7"/>
      <c r="C419" s="191"/>
      <c r="D419" s="191"/>
      <c r="E419" s="191"/>
      <c r="F419" s="191"/>
      <c r="G419" s="21"/>
      <c r="H419" s="191"/>
      <c r="I419" s="191"/>
      <c r="J419" s="88"/>
      <c r="K419" s="18"/>
      <c r="L419" s="18"/>
    </row>
    <row r="420" spans="1:12" hidden="1" x14ac:dyDescent="0.3">
      <c r="A420" s="189"/>
      <c r="B420" s="7"/>
      <c r="C420" s="191"/>
      <c r="D420" s="191"/>
      <c r="E420" s="191"/>
      <c r="F420" s="191"/>
      <c r="G420" s="21"/>
      <c r="H420" s="191"/>
      <c r="I420" s="191"/>
      <c r="J420" s="88"/>
      <c r="K420" s="18"/>
      <c r="L420" s="18"/>
    </row>
    <row r="421" spans="1:12" hidden="1" x14ac:dyDescent="0.3">
      <c r="A421" s="189"/>
      <c r="B421" s="7"/>
      <c r="C421" s="191"/>
      <c r="D421" s="191"/>
      <c r="E421" s="191"/>
      <c r="F421" s="191"/>
      <c r="G421" s="21"/>
      <c r="H421" s="191"/>
      <c r="I421" s="191"/>
      <c r="J421" s="88"/>
      <c r="K421" s="18"/>
      <c r="L421" s="18"/>
    </row>
    <row r="422" spans="1:12" hidden="1" x14ac:dyDescent="0.3">
      <c r="A422" s="189"/>
      <c r="B422" s="7"/>
      <c r="C422" s="191"/>
      <c r="D422" s="191"/>
      <c r="E422" s="191"/>
      <c r="F422" s="191"/>
      <c r="G422" s="21"/>
      <c r="H422" s="191"/>
      <c r="I422" s="191"/>
      <c r="J422" s="88"/>
      <c r="K422" s="18"/>
      <c r="L422" s="18"/>
    </row>
    <row r="423" spans="1:12" hidden="1" x14ac:dyDescent="0.3">
      <c r="A423" s="189"/>
      <c r="B423" s="7"/>
      <c r="C423" s="191"/>
      <c r="D423" s="191"/>
      <c r="E423" s="191"/>
      <c r="F423" s="191"/>
      <c r="G423" s="21"/>
      <c r="H423" s="191"/>
      <c r="I423" s="191"/>
      <c r="J423" s="88"/>
      <c r="K423" s="18"/>
      <c r="L423" s="18"/>
    </row>
    <row r="424" spans="1:12" hidden="1" x14ac:dyDescent="0.3">
      <c r="A424" s="189"/>
      <c r="B424" s="20"/>
      <c r="C424" s="21"/>
      <c r="D424" s="191"/>
      <c r="E424" s="191"/>
      <c r="F424" s="191"/>
      <c r="G424" s="21"/>
      <c r="H424" s="191"/>
      <c r="I424" s="191"/>
      <c r="J424" s="88"/>
      <c r="K424" s="18"/>
      <c r="L424" s="18"/>
    </row>
    <row r="425" spans="1:12" hidden="1" x14ac:dyDescent="0.3">
      <c r="A425" s="189"/>
      <c r="B425" s="20"/>
      <c r="C425" s="21"/>
      <c r="D425" s="191"/>
      <c r="E425" s="191"/>
      <c r="F425" s="191"/>
      <c r="G425" s="21"/>
      <c r="H425" s="191"/>
      <c r="I425" s="191"/>
      <c r="J425" s="88"/>
      <c r="K425" s="18"/>
      <c r="L425" s="18"/>
    </row>
    <row r="426" spans="1:12" hidden="1" x14ac:dyDescent="0.3">
      <c r="A426" s="189"/>
      <c r="B426" s="20"/>
      <c r="C426" s="21"/>
      <c r="D426" s="191"/>
      <c r="E426" s="191"/>
      <c r="F426" s="191"/>
      <c r="G426" s="21"/>
      <c r="H426" s="191"/>
      <c r="I426" s="191"/>
      <c r="J426" s="48"/>
      <c r="K426" s="18"/>
      <c r="L426" s="18"/>
    </row>
    <row r="427" spans="1:12" hidden="1" x14ac:dyDescent="0.3">
      <c r="A427" s="189"/>
      <c r="B427" s="20"/>
      <c r="C427" s="21"/>
      <c r="D427" s="191"/>
      <c r="E427" s="191"/>
      <c r="F427" s="191"/>
      <c r="G427" s="21"/>
      <c r="H427" s="191"/>
      <c r="I427" s="191"/>
      <c r="J427" s="88"/>
      <c r="K427" s="18"/>
      <c r="L427" s="18"/>
    </row>
    <row r="428" spans="1:12" ht="46.8" hidden="1" x14ac:dyDescent="0.3">
      <c r="A428" s="189" t="s">
        <v>87</v>
      </c>
      <c r="B428" s="80" t="s">
        <v>219</v>
      </c>
      <c r="C428" s="81">
        <f>C434+C429</f>
        <v>0</v>
      </c>
      <c r="D428" s="81">
        <f t="shared" ref="D428:I428" si="89">D434+D429</f>
        <v>0</v>
      </c>
      <c r="E428" s="81">
        <f t="shared" si="89"/>
        <v>0</v>
      </c>
      <c r="F428" s="81">
        <f t="shared" si="89"/>
        <v>0</v>
      </c>
      <c r="G428" s="81">
        <f t="shared" si="89"/>
        <v>0</v>
      </c>
      <c r="H428" s="81">
        <f t="shared" si="89"/>
        <v>0</v>
      </c>
      <c r="I428" s="81">
        <f t="shared" si="89"/>
        <v>0</v>
      </c>
      <c r="J428" s="29"/>
      <c r="K428" s="18"/>
      <c r="L428" s="18"/>
    </row>
    <row r="429" spans="1:12" hidden="1" x14ac:dyDescent="0.3">
      <c r="A429" s="189"/>
      <c r="B429" s="59" t="s">
        <v>2</v>
      </c>
      <c r="C429" s="83">
        <f>SUM(C430:C433)</f>
        <v>0</v>
      </c>
      <c r="D429" s="83">
        <f t="shared" ref="D429:I429" si="90">SUM(D430:D433)</f>
        <v>0</v>
      </c>
      <c r="E429" s="83">
        <f t="shared" si="90"/>
        <v>0</v>
      </c>
      <c r="F429" s="83">
        <f t="shared" si="90"/>
        <v>0</v>
      </c>
      <c r="G429" s="83">
        <f t="shared" si="90"/>
        <v>0</v>
      </c>
      <c r="H429" s="83">
        <f t="shared" si="90"/>
        <v>0</v>
      </c>
      <c r="I429" s="83">
        <f t="shared" si="90"/>
        <v>0</v>
      </c>
      <c r="J429" s="29"/>
      <c r="K429" s="18"/>
      <c r="L429" s="18"/>
    </row>
    <row r="430" spans="1:12" hidden="1" x14ac:dyDescent="0.3">
      <c r="A430" s="189"/>
      <c r="B430" s="7"/>
      <c r="C430" s="191"/>
      <c r="D430" s="21"/>
      <c r="E430" s="21"/>
      <c r="F430" s="21"/>
      <c r="G430" s="21"/>
      <c r="H430" s="21"/>
      <c r="I430" s="21"/>
      <c r="J430" s="48"/>
      <c r="K430" s="36"/>
      <c r="L430" s="18"/>
    </row>
    <row r="431" spans="1:12" hidden="1" x14ac:dyDescent="0.3">
      <c r="A431" s="189"/>
      <c r="B431" s="7"/>
      <c r="C431" s="191"/>
      <c r="D431" s="191"/>
      <c r="E431" s="191"/>
      <c r="F431" s="191"/>
      <c r="G431" s="191"/>
      <c r="H431" s="191"/>
      <c r="I431" s="191"/>
      <c r="J431" s="88"/>
      <c r="K431" s="18"/>
      <c r="L431" s="18"/>
    </row>
    <row r="432" spans="1:12" hidden="1" x14ac:dyDescent="0.3">
      <c r="A432" s="189"/>
      <c r="B432" s="61"/>
      <c r="C432" s="81"/>
      <c r="D432" s="81"/>
      <c r="E432" s="81"/>
      <c r="F432" s="81"/>
      <c r="G432" s="81"/>
      <c r="H432" s="81"/>
      <c r="I432" s="81"/>
      <c r="J432" s="29"/>
      <c r="K432" s="18"/>
      <c r="L432" s="18"/>
    </row>
    <row r="433" spans="1:12" hidden="1" x14ac:dyDescent="0.3">
      <c r="A433" s="189"/>
      <c r="B433" s="80"/>
      <c r="C433" s="81"/>
      <c r="D433" s="81"/>
      <c r="E433" s="81"/>
      <c r="F433" s="81"/>
      <c r="G433" s="81"/>
      <c r="H433" s="81"/>
      <c r="I433" s="81"/>
      <c r="J433" s="29"/>
      <c r="K433" s="18"/>
      <c r="L433" s="18"/>
    </row>
    <row r="434" spans="1:12" hidden="1" x14ac:dyDescent="0.3">
      <c r="A434" s="84"/>
      <c r="B434" s="76" t="s">
        <v>270</v>
      </c>
      <c r="C434" s="85">
        <f>C435</f>
        <v>0</v>
      </c>
      <c r="D434" s="85">
        <f t="shared" ref="D434:I434" si="91">D435</f>
        <v>0</v>
      </c>
      <c r="E434" s="85">
        <f t="shared" si="91"/>
        <v>0</v>
      </c>
      <c r="F434" s="85">
        <f t="shared" si="91"/>
        <v>0</v>
      </c>
      <c r="G434" s="85">
        <f t="shared" si="91"/>
        <v>0</v>
      </c>
      <c r="H434" s="85">
        <f t="shared" si="91"/>
        <v>0</v>
      </c>
      <c r="I434" s="85">
        <f t="shared" si="91"/>
        <v>0</v>
      </c>
      <c r="J434" s="7"/>
      <c r="K434" s="18"/>
      <c r="L434" s="18"/>
    </row>
    <row r="435" spans="1:12" hidden="1" x14ac:dyDescent="0.3">
      <c r="A435" s="82"/>
      <c r="B435" s="61"/>
      <c r="C435" s="81"/>
      <c r="D435" s="81"/>
      <c r="E435" s="81"/>
      <c r="F435" s="81"/>
      <c r="G435" s="81"/>
      <c r="H435" s="81"/>
      <c r="I435" s="81"/>
      <c r="J435" s="29"/>
      <c r="K435" s="36"/>
      <c r="L435" s="18"/>
    </row>
    <row r="436" spans="1:12" ht="62.4" hidden="1" x14ac:dyDescent="0.3">
      <c r="A436" s="189" t="s">
        <v>162</v>
      </c>
      <c r="B436" s="40" t="s">
        <v>163</v>
      </c>
      <c r="C436" s="86">
        <f>C437</f>
        <v>0</v>
      </c>
      <c r="D436" s="86">
        <f t="shared" ref="D436:I436" si="92">D437</f>
        <v>0</v>
      </c>
      <c r="E436" s="86">
        <f t="shared" si="92"/>
        <v>0</v>
      </c>
      <c r="F436" s="86">
        <f t="shared" si="92"/>
        <v>0</v>
      </c>
      <c r="G436" s="86">
        <f t="shared" si="92"/>
        <v>0</v>
      </c>
      <c r="H436" s="86">
        <f t="shared" si="92"/>
        <v>0</v>
      </c>
      <c r="I436" s="86">
        <f t="shared" si="92"/>
        <v>0</v>
      </c>
      <c r="J436" s="7"/>
      <c r="K436" s="18"/>
      <c r="L436" s="18"/>
    </row>
    <row r="437" spans="1:12" ht="31.2" hidden="1" x14ac:dyDescent="0.3">
      <c r="A437" s="84"/>
      <c r="B437" s="20" t="s">
        <v>59</v>
      </c>
      <c r="C437" s="85">
        <f>SUM(C438:C441)</f>
        <v>0</v>
      </c>
      <c r="D437" s="85">
        <f t="shared" ref="D437:I437" si="93">SUM(D438:D441)</f>
        <v>0</v>
      </c>
      <c r="E437" s="85">
        <f t="shared" si="93"/>
        <v>0</v>
      </c>
      <c r="F437" s="85">
        <f t="shared" si="93"/>
        <v>0</v>
      </c>
      <c r="G437" s="85">
        <f t="shared" si="93"/>
        <v>0</v>
      </c>
      <c r="H437" s="85">
        <f t="shared" si="93"/>
        <v>0</v>
      </c>
      <c r="I437" s="85">
        <f t="shared" si="93"/>
        <v>0</v>
      </c>
      <c r="J437" s="7"/>
      <c r="K437" s="18"/>
      <c r="L437" s="18"/>
    </row>
    <row r="438" spans="1:12" hidden="1" x14ac:dyDescent="0.3">
      <c r="A438" s="84"/>
      <c r="B438" s="76"/>
      <c r="C438" s="85"/>
      <c r="D438" s="85"/>
      <c r="E438" s="85"/>
      <c r="F438" s="85"/>
      <c r="G438" s="85"/>
      <c r="H438" s="85"/>
      <c r="I438" s="85"/>
      <c r="J438" s="190"/>
      <c r="K438" s="18"/>
      <c r="L438" s="18"/>
    </row>
    <row r="439" spans="1:12" hidden="1" x14ac:dyDescent="0.3">
      <c r="A439" s="84"/>
      <c r="B439" s="76"/>
      <c r="C439" s="85"/>
      <c r="D439" s="85"/>
      <c r="E439" s="85"/>
      <c r="F439" s="85"/>
      <c r="G439" s="85"/>
      <c r="H439" s="85"/>
      <c r="I439" s="85"/>
      <c r="J439" s="187"/>
      <c r="K439" s="18"/>
      <c r="L439" s="18"/>
    </row>
    <row r="440" spans="1:12" hidden="1" x14ac:dyDescent="0.3">
      <c r="A440" s="84"/>
      <c r="B440" s="76"/>
      <c r="C440" s="85"/>
      <c r="D440" s="85"/>
      <c r="E440" s="85"/>
      <c r="F440" s="85"/>
      <c r="G440" s="85"/>
      <c r="H440" s="85"/>
      <c r="I440" s="85"/>
      <c r="J440" s="187"/>
      <c r="K440" s="18"/>
      <c r="L440" s="18"/>
    </row>
    <row r="441" spans="1:12" hidden="1" x14ac:dyDescent="0.3">
      <c r="A441" s="84"/>
      <c r="B441" s="76"/>
      <c r="C441" s="85"/>
      <c r="D441" s="85"/>
      <c r="E441" s="85"/>
      <c r="F441" s="85"/>
      <c r="G441" s="85"/>
      <c r="H441" s="85"/>
      <c r="I441" s="85"/>
      <c r="J441" s="176"/>
      <c r="K441" s="18"/>
      <c r="L441" s="18"/>
    </row>
    <row r="442" spans="1:12" ht="48" hidden="1" customHeight="1" x14ac:dyDescent="0.3">
      <c r="A442" s="189" t="s">
        <v>88</v>
      </c>
      <c r="B442" s="40" t="s">
        <v>36</v>
      </c>
      <c r="C442" s="8">
        <f>C443+C450+C453</f>
        <v>0</v>
      </c>
      <c r="D442" s="8">
        <f t="shared" ref="D442:I442" si="94">D443+D450+D453</f>
        <v>0</v>
      </c>
      <c r="E442" s="8">
        <f t="shared" si="94"/>
        <v>0</v>
      </c>
      <c r="F442" s="8">
        <f t="shared" si="94"/>
        <v>0</v>
      </c>
      <c r="G442" s="8">
        <f t="shared" si="94"/>
        <v>0</v>
      </c>
      <c r="H442" s="8">
        <f t="shared" si="94"/>
        <v>0</v>
      </c>
      <c r="I442" s="8">
        <f t="shared" si="94"/>
        <v>0</v>
      </c>
      <c r="J442" s="7"/>
      <c r="K442" s="18"/>
      <c r="L442" s="18"/>
    </row>
    <row r="443" spans="1:12" ht="78" hidden="1" x14ac:dyDescent="0.3">
      <c r="A443" s="189" t="s">
        <v>61</v>
      </c>
      <c r="B443" s="40" t="s">
        <v>46</v>
      </c>
      <c r="C443" s="8">
        <f>C444</f>
        <v>0</v>
      </c>
      <c r="D443" s="8">
        <f t="shared" ref="D443:I443" si="95">D444</f>
        <v>0</v>
      </c>
      <c r="E443" s="8">
        <f t="shared" si="95"/>
        <v>0</v>
      </c>
      <c r="F443" s="8">
        <f t="shared" si="95"/>
        <v>0</v>
      </c>
      <c r="G443" s="8">
        <f t="shared" si="95"/>
        <v>0</v>
      </c>
      <c r="H443" s="8">
        <f t="shared" si="95"/>
        <v>0</v>
      </c>
      <c r="I443" s="8">
        <f t="shared" si="95"/>
        <v>0</v>
      </c>
      <c r="J443" s="7"/>
      <c r="K443" s="18"/>
      <c r="L443" s="18"/>
    </row>
    <row r="444" spans="1:12" ht="31.2" hidden="1" x14ac:dyDescent="0.3">
      <c r="A444" s="189"/>
      <c r="B444" s="20" t="s">
        <v>57</v>
      </c>
      <c r="C444" s="21">
        <f>SUM(C445:C449)</f>
        <v>0</v>
      </c>
      <c r="D444" s="21">
        <f t="shared" ref="D444:I444" si="96">SUM(D445:D449)</f>
        <v>0</v>
      </c>
      <c r="E444" s="21">
        <f t="shared" si="96"/>
        <v>0</v>
      </c>
      <c r="F444" s="21">
        <f t="shared" si="96"/>
        <v>0</v>
      </c>
      <c r="G444" s="21">
        <f t="shared" si="96"/>
        <v>0</v>
      </c>
      <c r="H444" s="21">
        <f t="shared" si="96"/>
        <v>0</v>
      </c>
      <c r="I444" s="21">
        <f t="shared" si="96"/>
        <v>0</v>
      </c>
      <c r="J444" s="7"/>
      <c r="K444" s="18"/>
      <c r="L444" s="18"/>
    </row>
    <row r="445" spans="1:12" hidden="1" x14ac:dyDescent="0.3">
      <c r="A445" s="189"/>
      <c r="B445" s="61"/>
      <c r="C445" s="191"/>
      <c r="D445" s="191"/>
      <c r="E445" s="191"/>
      <c r="F445" s="191"/>
      <c r="G445" s="191"/>
      <c r="H445" s="191"/>
      <c r="I445" s="191"/>
      <c r="J445" s="190"/>
      <c r="K445" s="18"/>
      <c r="L445" s="18"/>
    </row>
    <row r="446" spans="1:12" hidden="1" x14ac:dyDescent="0.3">
      <c r="A446" s="189"/>
      <c r="B446" s="61"/>
      <c r="C446" s="191"/>
      <c r="D446" s="191"/>
      <c r="E446" s="191"/>
      <c r="F446" s="191"/>
      <c r="G446" s="191"/>
      <c r="H446" s="191"/>
      <c r="I446" s="191"/>
      <c r="J446" s="190"/>
      <c r="K446" s="18"/>
      <c r="L446" s="18"/>
    </row>
    <row r="447" spans="1:12" hidden="1" x14ac:dyDescent="0.3">
      <c r="A447" s="189"/>
      <c r="B447" s="61"/>
      <c r="C447" s="191"/>
      <c r="D447" s="191"/>
      <c r="E447" s="191"/>
      <c r="F447" s="191"/>
      <c r="G447" s="191"/>
      <c r="H447" s="191"/>
      <c r="I447" s="191"/>
      <c r="J447" s="190"/>
      <c r="K447" s="18"/>
      <c r="L447" s="18"/>
    </row>
    <row r="448" spans="1:12" hidden="1" x14ac:dyDescent="0.3">
      <c r="A448" s="189"/>
      <c r="B448" s="61"/>
      <c r="C448" s="191"/>
      <c r="D448" s="191"/>
      <c r="E448" s="191"/>
      <c r="F448" s="191"/>
      <c r="G448" s="191"/>
      <c r="H448" s="191"/>
      <c r="I448" s="191"/>
      <c r="J448" s="190"/>
      <c r="K448" s="18"/>
      <c r="L448" s="18"/>
    </row>
    <row r="449" spans="1:12" hidden="1" x14ac:dyDescent="0.3">
      <c r="A449" s="189"/>
      <c r="B449" s="7"/>
      <c r="C449" s="191"/>
      <c r="D449" s="191"/>
      <c r="E449" s="191"/>
      <c r="F449" s="191"/>
      <c r="G449" s="191"/>
      <c r="H449" s="191"/>
      <c r="I449" s="191"/>
      <c r="J449" s="190"/>
      <c r="K449" s="18"/>
      <c r="L449" s="18"/>
    </row>
    <row r="450" spans="1:12" ht="46.8" hidden="1" x14ac:dyDescent="0.3">
      <c r="A450" s="189" t="s">
        <v>89</v>
      </c>
      <c r="B450" s="40" t="s">
        <v>220</v>
      </c>
      <c r="C450" s="8">
        <f>C451</f>
        <v>0</v>
      </c>
      <c r="D450" s="8">
        <f t="shared" ref="D450:I451" si="97">D451</f>
        <v>0</v>
      </c>
      <c r="E450" s="8">
        <f t="shared" si="97"/>
        <v>0</v>
      </c>
      <c r="F450" s="8">
        <f t="shared" si="97"/>
        <v>0</v>
      </c>
      <c r="G450" s="8">
        <f t="shared" si="97"/>
        <v>0</v>
      </c>
      <c r="H450" s="8">
        <f t="shared" si="97"/>
        <v>0</v>
      </c>
      <c r="I450" s="8">
        <f t="shared" si="97"/>
        <v>0</v>
      </c>
      <c r="J450" s="7"/>
      <c r="K450" s="18"/>
      <c r="L450" s="18"/>
    </row>
    <row r="451" spans="1:12" ht="31.2" hidden="1" x14ac:dyDescent="0.3">
      <c r="A451" s="189"/>
      <c r="B451" s="20" t="s">
        <v>57</v>
      </c>
      <c r="C451" s="21">
        <f>C452</f>
        <v>0</v>
      </c>
      <c r="D451" s="21">
        <f t="shared" si="97"/>
        <v>0</v>
      </c>
      <c r="E451" s="21">
        <f t="shared" si="97"/>
        <v>0</v>
      </c>
      <c r="F451" s="21">
        <f t="shared" si="97"/>
        <v>0</v>
      </c>
      <c r="G451" s="21">
        <f t="shared" si="97"/>
        <v>0</v>
      </c>
      <c r="H451" s="21">
        <f t="shared" si="97"/>
        <v>0</v>
      </c>
      <c r="I451" s="21">
        <f t="shared" si="97"/>
        <v>0</v>
      </c>
      <c r="J451" s="48"/>
      <c r="K451" s="18"/>
      <c r="L451" s="18"/>
    </row>
    <row r="452" spans="1:12" hidden="1" x14ac:dyDescent="0.3">
      <c r="A452" s="189"/>
      <c r="B452" s="7"/>
      <c r="C452" s="191"/>
      <c r="D452" s="191"/>
      <c r="E452" s="191"/>
      <c r="F452" s="191"/>
      <c r="G452" s="191"/>
      <c r="H452" s="191"/>
      <c r="I452" s="191"/>
      <c r="J452" s="7"/>
      <c r="K452" s="18"/>
      <c r="L452" s="18"/>
    </row>
    <row r="453" spans="1:12" ht="78" hidden="1" x14ac:dyDescent="0.3">
      <c r="A453" s="189" t="s">
        <v>274</v>
      </c>
      <c r="B453" s="40" t="s">
        <v>281</v>
      </c>
      <c r="C453" s="8">
        <f>SUM(C454)</f>
        <v>0</v>
      </c>
      <c r="D453" s="8">
        <f t="shared" ref="D453:I453" si="98">SUM(D454)</f>
        <v>0</v>
      </c>
      <c r="E453" s="8">
        <f t="shared" si="98"/>
        <v>0</v>
      </c>
      <c r="F453" s="8">
        <f t="shared" si="98"/>
        <v>0</v>
      </c>
      <c r="G453" s="8">
        <f t="shared" si="98"/>
        <v>0</v>
      </c>
      <c r="H453" s="8">
        <f t="shared" si="98"/>
        <v>0</v>
      </c>
      <c r="I453" s="8">
        <f t="shared" si="98"/>
        <v>0</v>
      </c>
      <c r="J453" s="7"/>
      <c r="K453" s="18"/>
      <c r="L453" s="18"/>
    </row>
    <row r="454" spans="1:12" ht="31.2" hidden="1" x14ac:dyDescent="0.3">
      <c r="A454" s="189"/>
      <c r="B454" s="20" t="s">
        <v>57</v>
      </c>
      <c r="C454" s="191">
        <f>SUM(C455:C458)</f>
        <v>0</v>
      </c>
      <c r="D454" s="191">
        <f t="shared" ref="D454:I454" si="99">SUM(D455:D458)</f>
        <v>0</v>
      </c>
      <c r="E454" s="191">
        <f t="shared" si="99"/>
        <v>0</v>
      </c>
      <c r="F454" s="191">
        <f t="shared" si="99"/>
        <v>0</v>
      </c>
      <c r="G454" s="191">
        <f t="shared" si="99"/>
        <v>0</v>
      </c>
      <c r="H454" s="191">
        <f t="shared" si="99"/>
        <v>0</v>
      </c>
      <c r="I454" s="191">
        <f t="shared" si="99"/>
        <v>0</v>
      </c>
      <c r="J454" s="7"/>
      <c r="K454" s="18"/>
      <c r="L454" s="18"/>
    </row>
    <row r="455" spans="1:12" hidden="1" x14ac:dyDescent="0.3">
      <c r="A455" s="189"/>
      <c r="B455" s="188"/>
      <c r="C455" s="191"/>
      <c r="D455" s="191"/>
      <c r="E455" s="191"/>
      <c r="F455" s="191"/>
      <c r="G455" s="191"/>
      <c r="H455" s="50"/>
      <c r="I455" s="50"/>
      <c r="J455" s="7"/>
      <c r="K455" s="18"/>
      <c r="L455" s="18"/>
    </row>
    <row r="456" spans="1:12" hidden="1" x14ac:dyDescent="0.3">
      <c r="A456" s="189"/>
      <c r="B456" s="188"/>
      <c r="C456" s="191"/>
      <c r="D456" s="191"/>
      <c r="E456" s="191"/>
      <c r="F456" s="191"/>
      <c r="G456" s="191"/>
      <c r="H456" s="50"/>
      <c r="I456" s="50"/>
      <c r="J456" s="7"/>
      <c r="K456" s="18"/>
      <c r="L456" s="18"/>
    </row>
    <row r="457" spans="1:12" hidden="1" x14ac:dyDescent="0.3">
      <c r="A457" s="189"/>
      <c r="B457" s="188"/>
      <c r="C457" s="191"/>
      <c r="D457" s="191"/>
      <c r="E457" s="191"/>
      <c r="F457" s="191"/>
      <c r="G457" s="191"/>
      <c r="H457" s="50"/>
      <c r="I457" s="50"/>
      <c r="J457" s="7"/>
      <c r="K457" s="18"/>
      <c r="L457" s="18"/>
    </row>
    <row r="458" spans="1:12" hidden="1" x14ac:dyDescent="0.3">
      <c r="A458" s="189"/>
      <c r="B458" s="188"/>
      <c r="C458" s="191"/>
      <c r="D458" s="191"/>
      <c r="E458" s="191"/>
      <c r="F458" s="191"/>
      <c r="G458" s="191"/>
      <c r="H458" s="50"/>
      <c r="I458" s="50"/>
      <c r="J458" s="7"/>
      <c r="K458" s="18"/>
      <c r="L458" s="18"/>
    </row>
    <row r="459" spans="1:12" ht="52.2" customHeight="1" x14ac:dyDescent="0.3">
      <c r="A459" s="189" t="s">
        <v>90</v>
      </c>
      <c r="B459" s="19" t="s">
        <v>32</v>
      </c>
      <c r="C459" s="8">
        <f>C460+C468</f>
        <v>0</v>
      </c>
      <c r="D459" s="8">
        <f t="shared" ref="D459:I459" si="100">D460+D468</f>
        <v>123079000</v>
      </c>
      <c r="E459" s="8">
        <f t="shared" si="100"/>
        <v>0</v>
      </c>
      <c r="F459" s="8">
        <f t="shared" si="100"/>
        <v>123079000</v>
      </c>
      <c r="G459" s="8">
        <f t="shared" si="100"/>
        <v>0</v>
      </c>
      <c r="H459" s="8">
        <f t="shared" si="100"/>
        <v>0</v>
      </c>
      <c r="I459" s="8">
        <f t="shared" si="100"/>
        <v>0</v>
      </c>
      <c r="J459" s="7"/>
      <c r="K459" s="18"/>
      <c r="L459" s="18"/>
    </row>
    <row r="460" spans="1:12" ht="49.95" customHeight="1" x14ac:dyDescent="0.3">
      <c r="A460" s="189" t="s">
        <v>91</v>
      </c>
      <c r="B460" s="22" t="s">
        <v>33</v>
      </c>
      <c r="C460" s="23">
        <f>C461</f>
        <v>0</v>
      </c>
      <c r="D460" s="23">
        <f t="shared" ref="D460:I460" si="101">D461</f>
        <v>123079000</v>
      </c>
      <c r="E460" s="23">
        <f t="shared" si="101"/>
        <v>0</v>
      </c>
      <c r="F460" s="23">
        <f t="shared" si="101"/>
        <v>123079000</v>
      </c>
      <c r="G460" s="23">
        <f t="shared" si="101"/>
        <v>0</v>
      </c>
      <c r="H460" s="23">
        <f t="shared" si="101"/>
        <v>0</v>
      </c>
      <c r="I460" s="23">
        <f t="shared" si="101"/>
        <v>0</v>
      </c>
      <c r="J460" s="7"/>
      <c r="K460" s="18"/>
      <c r="L460" s="18"/>
    </row>
    <row r="461" spans="1:12" ht="34.950000000000003" customHeight="1" x14ac:dyDescent="0.3">
      <c r="A461" s="87"/>
      <c r="B461" s="20" t="s">
        <v>70</v>
      </c>
      <c r="C461" s="24">
        <f>SUM(C462:C467)</f>
        <v>0</v>
      </c>
      <c r="D461" s="24">
        <f t="shared" ref="D461:I461" si="102">SUM(D462:D467)</f>
        <v>123079000</v>
      </c>
      <c r="E461" s="24">
        <f t="shared" si="102"/>
        <v>0</v>
      </c>
      <c r="F461" s="24">
        <f t="shared" si="102"/>
        <v>123079000</v>
      </c>
      <c r="G461" s="24">
        <f t="shared" si="102"/>
        <v>0</v>
      </c>
      <c r="H461" s="24">
        <f t="shared" si="102"/>
        <v>0</v>
      </c>
      <c r="I461" s="24">
        <f t="shared" si="102"/>
        <v>0</v>
      </c>
      <c r="J461" s="178"/>
      <c r="K461" s="18"/>
      <c r="L461" s="18"/>
    </row>
    <row r="462" spans="1:12" ht="37.200000000000003" customHeight="1" x14ac:dyDescent="0.3">
      <c r="A462" s="189"/>
      <c r="B462" s="88"/>
      <c r="C462" s="26"/>
      <c r="D462" s="191">
        <f>60000000+41700000</f>
        <v>101700000</v>
      </c>
      <c r="E462" s="191"/>
      <c r="F462" s="191">
        <f>60000000+41700000</f>
        <v>101700000</v>
      </c>
      <c r="G462" s="191"/>
      <c r="H462" s="191"/>
      <c r="I462" s="191"/>
      <c r="J462" s="29" t="s">
        <v>297</v>
      </c>
      <c r="K462" s="18"/>
      <c r="L462" s="18"/>
    </row>
    <row r="463" spans="1:12" ht="49.95" customHeight="1" x14ac:dyDescent="0.3">
      <c r="A463" s="189"/>
      <c r="B463" s="88"/>
      <c r="C463" s="26"/>
      <c r="D463" s="191">
        <v>16000000</v>
      </c>
      <c r="E463" s="191"/>
      <c r="F463" s="191">
        <v>16000000</v>
      </c>
      <c r="G463" s="191"/>
      <c r="H463" s="191"/>
      <c r="I463" s="191"/>
      <c r="J463" s="88" t="s">
        <v>355</v>
      </c>
      <c r="K463" s="18"/>
      <c r="L463" s="18"/>
    </row>
    <row r="464" spans="1:12" ht="64.95" customHeight="1" x14ac:dyDescent="0.3">
      <c r="A464" s="189"/>
      <c r="B464" s="88"/>
      <c r="C464" s="26"/>
      <c r="D464" s="191">
        <v>2374000</v>
      </c>
      <c r="E464" s="191"/>
      <c r="F464" s="191">
        <v>2374000</v>
      </c>
      <c r="G464" s="191"/>
      <c r="H464" s="191"/>
      <c r="I464" s="191"/>
      <c r="J464" s="88" t="s">
        <v>346</v>
      </c>
      <c r="K464" s="18"/>
      <c r="L464" s="18"/>
    </row>
    <row r="465" spans="1:12" ht="33.6" customHeight="1" x14ac:dyDescent="0.3">
      <c r="A465" s="189"/>
      <c r="B465" s="88"/>
      <c r="C465" s="26"/>
      <c r="D465" s="191">
        <v>3005000</v>
      </c>
      <c r="E465" s="191"/>
      <c r="F465" s="191">
        <v>3005000</v>
      </c>
      <c r="G465" s="191"/>
      <c r="H465" s="191"/>
      <c r="I465" s="191"/>
      <c r="J465" s="88" t="s">
        <v>347</v>
      </c>
      <c r="K465" s="18"/>
      <c r="L465" s="18"/>
    </row>
    <row r="466" spans="1:12" hidden="1" x14ac:dyDescent="0.3">
      <c r="A466" s="189"/>
      <c r="B466" s="88"/>
      <c r="C466" s="89"/>
      <c r="D466" s="191"/>
      <c r="E466" s="191"/>
      <c r="F466" s="191"/>
      <c r="G466" s="191"/>
      <c r="H466" s="191"/>
      <c r="I466" s="191"/>
      <c r="J466" s="88"/>
      <c r="K466" s="18"/>
      <c r="L466" s="18"/>
    </row>
    <row r="467" spans="1:12" hidden="1" x14ac:dyDescent="0.3">
      <c r="A467" s="189"/>
      <c r="B467" s="88"/>
      <c r="C467" s="26"/>
      <c r="D467" s="191"/>
      <c r="E467" s="191"/>
      <c r="F467" s="191"/>
      <c r="G467" s="191"/>
      <c r="H467" s="191"/>
      <c r="I467" s="191"/>
      <c r="J467" s="88"/>
      <c r="K467" s="18"/>
      <c r="L467" s="18"/>
    </row>
    <row r="468" spans="1:12" ht="62.4" hidden="1" x14ac:dyDescent="0.3">
      <c r="A468" s="189" t="s">
        <v>188</v>
      </c>
      <c r="B468" s="19" t="s">
        <v>221</v>
      </c>
      <c r="C468" s="8">
        <f>C469+C471</f>
        <v>0</v>
      </c>
      <c r="D468" s="8">
        <f t="shared" ref="D468:I468" si="103">D469+D471</f>
        <v>0</v>
      </c>
      <c r="E468" s="8">
        <f t="shared" si="103"/>
        <v>0</v>
      </c>
      <c r="F468" s="8">
        <f t="shared" si="103"/>
        <v>0</v>
      </c>
      <c r="G468" s="8">
        <f t="shared" si="103"/>
        <v>0</v>
      </c>
      <c r="H468" s="8">
        <f t="shared" si="103"/>
        <v>0</v>
      </c>
      <c r="I468" s="8">
        <f t="shared" si="103"/>
        <v>0</v>
      </c>
      <c r="J468" s="7"/>
      <c r="K468" s="18"/>
      <c r="L468" s="18"/>
    </row>
    <row r="469" spans="1:12" ht="51" hidden="1" customHeight="1" x14ac:dyDescent="0.3">
      <c r="A469" s="189"/>
      <c r="B469" s="20" t="s">
        <v>70</v>
      </c>
      <c r="C469" s="21">
        <f>C470</f>
        <v>0</v>
      </c>
      <c r="D469" s="21">
        <f t="shared" ref="D469:I469" si="104">D470</f>
        <v>0</v>
      </c>
      <c r="E469" s="21">
        <f t="shared" si="104"/>
        <v>0</v>
      </c>
      <c r="F469" s="21">
        <f t="shared" si="104"/>
        <v>0</v>
      </c>
      <c r="G469" s="21">
        <f t="shared" si="104"/>
        <v>0</v>
      </c>
      <c r="H469" s="21">
        <f t="shared" si="104"/>
        <v>0</v>
      </c>
      <c r="I469" s="21">
        <f t="shared" si="104"/>
        <v>0</v>
      </c>
      <c r="J469" s="7"/>
      <c r="K469" s="18"/>
      <c r="L469" s="18"/>
    </row>
    <row r="470" spans="1:12" hidden="1" x14ac:dyDescent="0.3">
      <c r="A470" s="189"/>
      <c r="B470" s="19"/>
      <c r="C470" s="191"/>
      <c r="D470" s="191"/>
      <c r="E470" s="191"/>
      <c r="F470" s="191"/>
      <c r="G470" s="191"/>
      <c r="H470" s="191"/>
      <c r="I470" s="191"/>
      <c r="J470" s="7"/>
      <c r="K470" s="18"/>
      <c r="L470" s="18"/>
    </row>
    <row r="471" spans="1:12" hidden="1" x14ac:dyDescent="0.3">
      <c r="A471" s="189"/>
      <c r="B471" s="20" t="s">
        <v>270</v>
      </c>
      <c r="C471" s="21">
        <f>SUM(C472:C476)</f>
        <v>0</v>
      </c>
      <c r="D471" s="21">
        <f t="shared" ref="D471:I471" si="105">SUM(D472:D476)</f>
        <v>0</v>
      </c>
      <c r="E471" s="21">
        <f t="shared" si="105"/>
        <v>0</v>
      </c>
      <c r="F471" s="21">
        <f t="shared" si="105"/>
        <v>0</v>
      </c>
      <c r="G471" s="21">
        <f t="shared" si="105"/>
        <v>0</v>
      </c>
      <c r="H471" s="21">
        <f>SUM(H472:H476)</f>
        <v>0</v>
      </c>
      <c r="I471" s="21">
        <f t="shared" si="105"/>
        <v>0</v>
      </c>
      <c r="J471" s="7"/>
      <c r="K471" s="18"/>
      <c r="L471" s="18"/>
    </row>
    <row r="472" spans="1:12" hidden="1" x14ac:dyDescent="0.3">
      <c r="A472" s="189"/>
      <c r="B472" s="7"/>
      <c r="C472" s="191"/>
      <c r="D472" s="191"/>
      <c r="E472" s="191"/>
      <c r="F472" s="191"/>
      <c r="G472" s="191"/>
      <c r="H472" s="191"/>
      <c r="I472" s="191"/>
      <c r="J472" s="190"/>
      <c r="K472" s="18"/>
      <c r="L472" s="18"/>
    </row>
    <row r="473" spans="1:12" hidden="1" x14ac:dyDescent="0.3">
      <c r="A473" s="189"/>
      <c r="B473" s="7"/>
      <c r="C473" s="191"/>
      <c r="D473" s="191"/>
      <c r="E473" s="191"/>
      <c r="F473" s="191"/>
      <c r="G473" s="191"/>
      <c r="H473" s="191"/>
      <c r="I473" s="191"/>
      <c r="J473" s="190"/>
      <c r="K473" s="18"/>
      <c r="L473" s="18"/>
    </row>
    <row r="474" spans="1:12" hidden="1" x14ac:dyDescent="0.3">
      <c r="A474" s="189"/>
      <c r="B474" s="7"/>
      <c r="C474" s="191"/>
      <c r="D474" s="191"/>
      <c r="E474" s="191"/>
      <c r="F474" s="191"/>
      <c r="G474" s="191"/>
      <c r="H474" s="191"/>
      <c r="I474" s="191"/>
      <c r="J474" s="7"/>
      <c r="K474" s="18"/>
      <c r="L474" s="18"/>
    </row>
    <row r="475" spans="1:12" hidden="1" x14ac:dyDescent="0.3">
      <c r="A475" s="189"/>
      <c r="B475" s="7"/>
      <c r="C475" s="191"/>
      <c r="D475" s="191"/>
      <c r="E475" s="191"/>
      <c r="F475" s="191"/>
      <c r="G475" s="191"/>
      <c r="H475" s="191"/>
      <c r="I475" s="191"/>
      <c r="J475" s="7"/>
      <c r="K475" s="18"/>
      <c r="L475" s="18"/>
    </row>
    <row r="476" spans="1:12" hidden="1" x14ac:dyDescent="0.3">
      <c r="A476" s="189"/>
      <c r="B476" s="19"/>
      <c r="C476" s="8"/>
      <c r="D476" s="8"/>
      <c r="E476" s="8"/>
      <c r="F476" s="8"/>
      <c r="G476" s="8"/>
      <c r="H476" s="8"/>
      <c r="I476" s="8"/>
      <c r="J476" s="19"/>
      <c r="K476" s="18"/>
      <c r="L476" s="18"/>
    </row>
    <row r="477" spans="1:12" ht="67.2" customHeight="1" x14ac:dyDescent="0.3">
      <c r="A477" s="189" t="s">
        <v>92</v>
      </c>
      <c r="B477" s="19" t="s">
        <v>222</v>
      </c>
      <c r="C477" s="86">
        <f>C478+C492+C506+C514+C489</f>
        <v>174018100</v>
      </c>
      <c r="D477" s="86">
        <f t="shared" ref="D477:I477" si="106">D478+D492+D506+D514+D489</f>
        <v>0</v>
      </c>
      <c r="E477" s="86">
        <f t="shared" si="106"/>
        <v>33160854</v>
      </c>
      <c r="F477" s="86">
        <f t="shared" si="106"/>
        <v>0</v>
      </c>
      <c r="G477" s="86">
        <f t="shared" si="106"/>
        <v>33160852</v>
      </c>
      <c r="H477" s="86">
        <f t="shared" si="106"/>
        <v>6526577</v>
      </c>
      <c r="I477" s="86">
        <f t="shared" si="106"/>
        <v>1000000</v>
      </c>
      <c r="J477" s="7"/>
      <c r="K477" s="18"/>
      <c r="L477" s="18"/>
    </row>
    <row r="478" spans="1:12" ht="50.4" customHeight="1" x14ac:dyDescent="0.3">
      <c r="A478" s="189" t="s">
        <v>93</v>
      </c>
      <c r="B478" s="19" t="s">
        <v>223</v>
      </c>
      <c r="C478" s="90">
        <f>C479+C484+C487</f>
        <v>174018100</v>
      </c>
      <c r="D478" s="90">
        <f t="shared" ref="D478:I478" si="107">D479+D484+D487</f>
        <v>0</v>
      </c>
      <c r="E478" s="90">
        <f t="shared" si="107"/>
        <v>0</v>
      </c>
      <c r="F478" s="90">
        <f t="shared" si="107"/>
        <v>0</v>
      </c>
      <c r="G478" s="90">
        <f t="shared" si="107"/>
        <v>0</v>
      </c>
      <c r="H478" s="90">
        <f t="shared" si="107"/>
        <v>6526577</v>
      </c>
      <c r="I478" s="90">
        <f t="shared" si="107"/>
        <v>0</v>
      </c>
      <c r="J478" s="29"/>
      <c r="K478" s="18"/>
      <c r="L478" s="18"/>
    </row>
    <row r="479" spans="1:12" ht="31.2" x14ac:dyDescent="0.3">
      <c r="A479" s="189"/>
      <c r="B479" s="20" t="s">
        <v>287</v>
      </c>
      <c r="C479" s="21">
        <f>SUM(C480:C483)</f>
        <v>174018100</v>
      </c>
      <c r="D479" s="21">
        <f t="shared" ref="D479:I479" si="108">SUM(D480:D483)</f>
        <v>0</v>
      </c>
      <c r="E479" s="21">
        <f t="shared" si="108"/>
        <v>0</v>
      </c>
      <c r="F479" s="21">
        <f t="shared" si="108"/>
        <v>0</v>
      </c>
      <c r="G479" s="21">
        <f t="shared" si="108"/>
        <v>0</v>
      </c>
      <c r="H479" s="21">
        <f t="shared" si="108"/>
        <v>6526577</v>
      </c>
      <c r="I479" s="21">
        <f t="shared" si="108"/>
        <v>0</v>
      </c>
      <c r="J479" s="48"/>
      <c r="K479" s="18"/>
      <c r="L479" s="18"/>
    </row>
    <row r="480" spans="1:12" ht="135" customHeight="1" x14ac:dyDescent="0.3">
      <c r="A480" s="189"/>
      <c r="B480" s="48" t="s">
        <v>292</v>
      </c>
      <c r="C480" s="191">
        <v>174018100</v>
      </c>
      <c r="D480" s="85"/>
      <c r="E480" s="21"/>
      <c r="F480" s="191"/>
      <c r="G480" s="21"/>
      <c r="H480" s="191">
        <v>6526577</v>
      </c>
      <c r="I480" s="191"/>
      <c r="J480" s="190" t="s">
        <v>348</v>
      </c>
      <c r="K480" s="18"/>
      <c r="L480" s="18"/>
    </row>
    <row r="481" spans="1:12" ht="165" hidden="1" customHeight="1" x14ac:dyDescent="0.3">
      <c r="A481" s="189"/>
      <c r="B481" s="48"/>
      <c r="C481" s="191"/>
      <c r="D481" s="85"/>
      <c r="E481" s="191"/>
      <c r="F481" s="191"/>
      <c r="G481" s="191"/>
      <c r="H481" s="191"/>
      <c r="I481" s="191"/>
      <c r="J481" s="190"/>
      <c r="K481" s="36"/>
      <c r="L481" s="18"/>
    </row>
    <row r="482" spans="1:12" hidden="1" x14ac:dyDescent="0.3">
      <c r="A482" s="189"/>
      <c r="B482" s="48"/>
      <c r="C482" s="191"/>
      <c r="D482" s="191"/>
      <c r="E482" s="191"/>
      <c r="F482" s="191"/>
      <c r="G482" s="191"/>
      <c r="H482" s="191"/>
      <c r="I482" s="191"/>
      <c r="J482" s="190"/>
      <c r="K482" s="18"/>
      <c r="L482" s="18"/>
    </row>
    <row r="483" spans="1:12" hidden="1" x14ac:dyDescent="0.3">
      <c r="A483" s="189"/>
      <c r="B483" s="48"/>
      <c r="C483" s="21"/>
      <c r="D483" s="191"/>
      <c r="E483" s="21"/>
      <c r="F483" s="21"/>
      <c r="G483" s="21"/>
      <c r="H483" s="21"/>
      <c r="I483" s="21"/>
      <c r="J483" s="190"/>
      <c r="K483" s="18"/>
      <c r="L483" s="18"/>
    </row>
    <row r="484" spans="1:12" x14ac:dyDescent="0.3">
      <c r="A484" s="189"/>
      <c r="B484" s="20" t="s">
        <v>270</v>
      </c>
      <c r="C484" s="21">
        <f>C485+C486</f>
        <v>0</v>
      </c>
      <c r="D484" s="21">
        <f t="shared" ref="D484:I484" si="109">D485+D486</f>
        <v>0</v>
      </c>
      <c r="E484" s="21">
        <f t="shared" si="109"/>
        <v>0</v>
      </c>
      <c r="F484" s="21">
        <f t="shared" si="109"/>
        <v>0</v>
      </c>
      <c r="G484" s="21">
        <f t="shared" si="109"/>
        <v>0</v>
      </c>
      <c r="H484" s="21">
        <f t="shared" si="109"/>
        <v>0</v>
      </c>
      <c r="I484" s="21">
        <f t="shared" si="109"/>
        <v>0</v>
      </c>
      <c r="J484" s="133"/>
      <c r="K484" s="18"/>
      <c r="L484" s="18"/>
    </row>
    <row r="485" spans="1:12" ht="97.95" customHeight="1" x14ac:dyDescent="0.3">
      <c r="A485" s="189"/>
      <c r="B485" s="43" t="s">
        <v>293</v>
      </c>
      <c r="C485" s="191"/>
      <c r="D485" s="191"/>
      <c r="E485" s="191"/>
      <c r="F485" s="191"/>
      <c r="G485" s="191"/>
      <c r="H485" s="191"/>
      <c r="I485" s="191"/>
      <c r="J485" s="190" t="s">
        <v>349</v>
      </c>
      <c r="K485" s="18"/>
      <c r="L485" s="18"/>
    </row>
    <row r="486" spans="1:12" hidden="1" x14ac:dyDescent="0.3">
      <c r="A486" s="189"/>
      <c r="B486" s="43"/>
      <c r="C486" s="191"/>
      <c r="D486" s="191"/>
      <c r="E486" s="191"/>
      <c r="F486" s="191"/>
      <c r="G486" s="191"/>
      <c r="H486" s="191"/>
      <c r="I486" s="191"/>
      <c r="J486" s="48"/>
      <c r="K486" s="18"/>
      <c r="L486" s="18"/>
    </row>
    <row r="487" spans="1:12" ht="31.2" hidden="1" x14ac:dyDescent="0.3">
      <c r="A487" s="189"/>
      <c r="B487" s="20" t="s">
        <v>57</v>
      </c>
      <c r="C487" s="21">
        <f>C488</f>
        <v>0</v>
      </c>
      <c r="D487" s="21">
        <f t="shared" ref="D487:H487" si="110">D488</f>
        <v>0</v>
      </c>
      <c r="E487" s="21">
        <f t="shared" si="110"/>
        <v>0</v>
      </c>
      <c r="F487" s="21">
        <f t="shared" si="110"/>
        <v>0</v>
      </c>
      <c r="G487" s="21">
        <f t="shared" si="110"/>
        <v>0</v>
      </c>
      <c r="H487" s="21">
        <f t="shared" si="110"/>
        <v>0</v>
      </c>
      <c r="I487" s="21">
        <f>I488</f>
        <v>0</v>
      </c>
      <c r="J487" s="48"/>
      <c r="K487" s="18"/>
      <c r="L487" s="18"/>
    </row>
    <row r="488" spans="1:12" hidden="1" x14ac:dyDescent="0.3">
      <c r="A488" s="189"/>
      <c r="B488" s="20"/>
      <c r="C488" s="21"/>
      <c r="D488" s="21"/>
      <c r="E488" s="21"/>
      <c r="F488" s="21"/>
      <c r="G488" s="21"/>
      <c r="H488" s="21"/>
      <c r="I488" s="21"/>
      <c r="J488" s="48"/>
      <c r="K488" s="18"/>
      <c r="L488" s="18"/>
    </row>
    <row r="489" spans="1:12" ht="62.4" hidden="1" x14ac:dyDescent="0.3">
      <c r="A489" s="189" t="s">
        <v>269</v>
      </c>
      <c r="B489" s="80" t="s">
        <v>282</v>
      </c>
      <c r="C489" s="8">
        <f>C490</f>
        <v>0</v>
      </c>
      <c r="D489" s="8">
        <f t="shared" ref="D489:I490" si="111">D490</f>
        <v>0</v>
      </c>
      <c r="E489" s="8">
        <f t="shared" si="111"/>
        <v>0</v>
      </c>
      <c r="F489" s="8">
        <f t="shared" si="111"/>
        <v>0</v>
      </c>
      <c r="G489" s="8">
        <f t="shared" si="111"/>
        <v>0</v>
      </c>
      <c r="H489" s="8">
        <f t="shared" si="111"/>
        <v>0</v>
      </c>
      <c r="I489" s="8">
        <f t="shared" si="111"/>
        <v>0</v>
      </c>
      <c r="J489" s="190"/>
      <c r="K489" s="18"/>
      <c r="L489" s="18"/>
    </row>
    <row r="490" spans="1:12" ht="31.2" hidden="1" x14ac:dyDescent="0.3">
      <c r="A490" s="189"/>
      <c r="B490" s="20" t="s">
        <v>287</v>
      </c>
      <c r="C490" s="21">
        <f>C491</f>
        <v>0</v>
      </c>
      <c r="D490" s="21">
        <f t="shared" si="111"/>
        <v>0</v>
      </c>
      <c r="E490" s="21">
        <f t="shared" si="111"/>
        <v>0</v>
      </c>
      <c r="F490" s="21">
        <f t="shared" si="111"/>
        <v>0</v>
      </c>
      <c r="G490" s="21">
        <f t="shared" si="111"/>
        <v>0</v>
      </c>
      <c r="H490" s="21">
        <f t="shared" si="111"/>
        <v>0</v>
      </c>
      <c r="I490" s="21">
        <f t="shared" si="111"/>
        <v>0</v>
      </c>
      <c r="J490" s="190"/>
      <c r="K490" s="18"/>
      <c r="L490" s="18"/>
    </row>
    <row r="491" spans="1:12" hidden="1" x14ac:dyDescent="0.3">
      <c r="A491" s="189"/>
      <c r="B491" s="25"/>
      <c r="C491" s="191"/>
      <c r="D491" s="191"/>
      <c r="E491" s="191"/>
      <c r="F491" s="191"/>
      <c r="G491" s="191"/>
      <c r="H491" s="191"/>
      <c r="I491" s="191"/>
      <c r="J491" s="190"/>
      <c r="K491" s="18"/>
      <c r="L491" s="18"/>
    </row>
    <row r="492" spans="1:12" ht="78" hidden="1" x14ac:dyDescent="0.3">
      <c r="A492" s="189" t="s">
        <v>94</v>
      </c>
      <c r="B492" s="40" t="s">
        <v>131</v>
      </c>
      <c r="C492" s="91">
        <f>C493</f>
        <v>0</v>
      </c>
      <c r="D492" s="91">
        <f t="shared" ref="D492:I492" si="112">D493</f>
        <v>0</v>
      </c>
      <c r="E492" s="91">
        <f t="shared" si="112"/>
        <v>0</v>
      </c>
      <c r="F492" s="91">
        <f t="shared" si="112"/>
        <v>0</v>
      </c>
      <c r="G492" s="91">
        <f t="shared" si="112"/>
        <v>0</v>
      </c>
      <c r="H492" s="91">
        <f t="shared" si="112"/>
        <v>0</v>
      </c>
      <c r="I492" s="91">
        <f t="shared" si="112"/>
        <v>0</v>
      </c>
      <c r="J492" s="7"/>
      <c r="K492" s="18"/>
      <c r="L492" s="18"/>
    </row>
    <row r="493" spans="1:12" ht="31.2" hidden="1" x14ac:dyDescent="0.3">
      <c r="A493" s="189"/>
      <c r="B493" s="20" t="s">
        <v>287</v>
      </c>
      <c r="C493" s="21">
        <f>SUM(C494:C505)</f>
        <v>0</v>
      </c>
      <c r="D493" s="21">
        <f t="shared" ref="D493:I493" si="113">SUM(D494:D505)</f>
        <v>0</v>
      </c>
      <c r="E493" s="21">
        <f t="shared" si="113"/>
        <v>0</v>
      </c>
      <c r="F493" s="21">
        <f t="shared" si="113"/>
        <v>0</v>
      </c>
      <c r="G493" s="21">
        <f t="shared" si="113"/>
        <v>0</v>
      </c>
      <c r="H493" s="21">
        <f t="shared" si="113"/>
        <v>0</v>
      </c>
      <c r="I493" s="21">
        <f t="shared" si="113"/>
        <v>0</v>
      </c>
      <c r="J493" s="7"/>
      <c r="K493" s="18"/>
      <c r="L493" s="18"/>
    </row>
    <row r="494" spans="1:12" hidden="1" x14ac:dyDescent="0.3">
      <c r="A494" s="189"/>
      <c r="B494" s="48"/>
      <c r="C494" s="191"/>
      <c r="D494" s="191"/>
      <c r="E494" s="71"/>
      <c r="F494" s="71"/>
      <c r="G494" s="71"/>
      <c r="H494" s="71"/>
      <c r="I494" s="71"/>
      <c r="J494" s="43"/>
      <c r="K494" s="18"/>
      <c r="L494" s="18"/>
    </row>
    <row r="495" spans="1:12" hidden="1" x14ac:dyDescent="0.3">
      <c r="A495" s="189"/>
      <c r="B495" s="48"/>
      <c r="C495" s="191"/>
      <c r="D495" s="191"/>
      <c r="E495" s="71"/>
      <c r="F495" s="71"/>
      <c r="G495" s="71"/>
      <c r="H495" s="71"/>
      <c r="I495" s="71"/>
      <c r="J495" s="48"/>
      <c r="K495" s="18"/>
      <c r="L495" s="18"/>
    </row>
    <row r="496" spans="1:12" hidden="1" x14ac:dyDescent="0.3">
      <c r="A496" s="189"/>
      <c r="B496" s="48"/>
      <c r="C496" s="191"/>
      <c r="D496" s="191"/>
      <c r="E496" s="71"/>
      <c r="F496" s="71"/>
      <c r="G496" s="71"/>
      <c r="H496" s="71"/>
      <c r="I496" s="71"/>
      <c r="J496" s="48"/>
      <c r="K496" s="18"/>
      <c r="L496" s="18"/>
    </row>
    <row r="497" spans="1:12" hidden="1" x14ac:dyDescent="0.3">
      <c r="A497" s="189"/>
      <c r="B497" s="48"/>
      <c r="C497" s="191"/>
      <c r="D497" s="191"/>
      <c r="E497" s="71"/>
      <c r="F497" s="71"/>
      <c r="G497" s="71"/>
      <c r="H497" s="71"/>
      <c r="I497" s="71"/>
      <c r="J497" s="48"/>
      <c r="K497" s="18"/>
      <c r="L497" s="18"/>
    </row>
    <row r="498" spans="1:12" hidden="1" x14ac:dyDescent="0.3">
      <c r="A498" s="189"/>
      <c r="B498" s="48"/>
      <c r="C498" s="191"/>
      <c r="D498" s="191"/>
      <c r="E498" s="191"/>
      <c r="F498" s="71"/>
      <c r="G498" s="91"/>
      <c r="H498" s="91"/>
      <c r="I498" s="91"/>
      <c r="J498" s="48"/>
      <c r="K498" s="18"/>
      <c r="L498" s="18"/>
    </row>
    <row r="499" spans="1:12" hidden="1" x14ac:dyDescent="0.3">
      <c r="A499" s="189"/>
      <c r="B499" s="48"/>
      <c r="C499" s="191"/>
      <c r="D499" s="191"/>
      <c r="E499" s="71"/>
      <c r="F499" s="71"/>
      <c r="G499" s="71"/>
      <c r="H499" s="71"/>
      <c r="I499" s="71"/>
      <c r="J499" s="48"/>
      <c r="K499" s="18"/>
      <c r="L499" s="18"/>
    </row>
    <row r="500" spans="1:12" hidden="1" x14ac:dyDescent="0.3">
      <c r="A500" s="189"/>
      <c r="B500" s="61"/>
      <c r="C500" s="191"/>
      <c r="D500" s="71"/>
      <c r="E500" s="71"/>
      <c r="F500" s="71"/>
      <c r="G500" s="71"/>
      <c r="H500" s="71"/>
      <c r="I500" s="71"/>
      <c r="J500" s="48"/>
      <c r="K500" s="18"/>
      <c r="L500" s="18"/>
    </row>
    <row r="501" spans="1:12" hidden="1" x14ac:dyDescent="0.3">
      <c r="A501" s="189"/>
      <c r="B501" s="48"/>
      <c r="C501" s="191"/>
      <c r="D501" s="191"/>
      <c r="E501" s="71"/>
      <c r="F501" s="71"/>
      <c r="G501" s="71"/>
      <c r="H501" s="71"/>
      <c r="I501" s="71"/>
      <c r="J501" s="48"/>
      <c r="K501" s="18"/>
      <c r="L501" s="18"/>
    </row>
    <row r="502" spans="1:12" hidden="1" x14ac:dyDescent="0.3">
      <c r="A502" s="189"/>
      <c r="B502" s="48"/>
      <c r="C502" s="191"/>
      <c r="D502" s="71"/>
      <c r="E502" s="191"/>
      <c r="F502" s="71"/>
      <c r="G502" s="91"/>
      <c r="H502" s="91"/>
      <c r="I502" s="91"/>
      <c r="J502" s="48"/>
      <c r="K502" s="18"/>
      <c r="L502" s="18"/>
    </row>
    <row r="503" spans="1:12" hidden="1" x14ac:dyDescent="0.3">
      <c r="A503" s="189"/>
      <c r="B503" s="48"/>
      <c r="C503" s="191"/>
      <c r="D503" s="71"/>
      <c r="E503" s="191"/>
      <c r="F503" s="71"/>
      <c r="G503" s="91"/>
      <c r="H503" s="91"/>
      <c r="I503" s="91"/>
      <c r="J503" s="48"/>
      <c r="K503" s="18"/>
      <c r="L503" s="18"/>
    </row>
    <row r="504" spans="1:12" hidden="1" x14ac:dyDescent="0.3">
      <c r="A504" s="189"/>
      <c r="B504" s="48"/>
      <c r="C504" s="191"/>
      <c r="D504" s="71"/>
      <c r="E504" s="191"/>
      <c r="F504" s="71"/>
      <c r="G504" s="91"/>
      <c r="H504" s="91"/>
      <c r="I504" s="91"/>
      <c r="J504" s="48"/>
      <c r="K504" s="18"/>
      <c r="L504" s="18"/>
    </row>
    <row r="505" spans="1:12" hidden="1" x14ac:dyDescent="0.3">
      <c r="A505" s="189"/>
      <c r="B505" s="25"/>
      <c r="C505" s="191"/>
      <c r="D505" s="71"/>
      <c r="E505" s="71"/>
      <c r="F505" s="71"/>
      <c r="G505" s="71"/>
      <c r="H505" s="71"/>
      <c r="I505" s="71"/>
      <c r="J505" s="48"/>
      <c r="K505" s="18"/>
      <c r="L505" s="18"/>
    </row>
    <row r="506" spans="1:12" ht="85.95" customHeight="1" x14ac:dyDescent="0.3">
      <c r="A506" s="189" t="s">
        <v>95</v>
      </c>
      <c r="B506" s="19" t="s">
        <v>134</v>
      </c>
      <c r="C506" s="86">
        <f>C507+C509</f>
        <v>0</v>
      </c>
      <c r="D506" s="86">
        <f t="shared" ref="D506:I506" si="114">D507+D509</f>
        <v>0</v>
      </c>
      <c r="E506" s="86">
        <f t="shared" si="114"/>
        <v>20760854</v>
      </c>
      <c r="F506" s="86">
        <f t="shared" si="114"/>
        <v>0</v>
      </c>
      <c r="G506" s="86">
        <f t="shared" si="114"/>
        <v>20760852</v>
      </c>
      <c r="H506" s="86">
        <f t="shared" si="114"/>
        <v>0</v>
      </c>
      <c r="I506" s="86">
        <f t="shared" si="114"/>
        <v>1000000</v>
      </c>
      <c r="J506" s="48"/>
      <c r="K506" s="18"/>
      <c r="L506" s="18"/>
    </row>
    <row r="507" spans="1:12" ht="31.2" hidden="1" x14ac:dyDescent="0.3">
      <c r="A507" s="189"/>
      <c r="B507" s="20" t="s">
        <v>23</v>
      </c>
      <c r="C507" s="92">
        <f>C508</f>
        <v>0</v>
      </c>
      <c r="D507" s="92">
        <f t="shared" ref="D507:I507" si="115">D508</f>
        <v>0</v>
      </c>
      <c r="E507" s="92">
        <f t="shared" si="115"/>
        <v>0</v>
      </c>
      <c r="F507" s="92">
        <f t="shared" si="115"/>
        <v>0</v>
      </c>
      <c r="G507" s="92">
        <f t="shared" si="115"/>
        <v>0</v>
      </c>
      <c r="H507" s="92">
        <f t="shared" si="115"/>
        <v>0</v>
      </c>
      <c r="I507" s="92">
        <f t="shared" si="115"/>
        <v>0</v>
      </c>
      <c r="J507" s="48"/>
      <c r="K507" s="18"/>
      <c r="L507" s="18"/>
    </row>
    <row r="508" spans="1:12" hidden="1" x14ac:dyDescent="0.3">
      <c r="A508" s="189"/>
      <c r="B508" s="7"/>
      <c r="C508" s="21"/>
      <c r="D508" s="191"/>
      <c r="E508" s="191"/>
      <c r="F508" s="71"/>
      <c r="G508" s="191"/>
      <c r="H508" s="191"/>
      <c r="I508" s="191"/>
      <c r="J508" s="7"/>
      <c r="K508" s="18"/>
      <c r="L508" s="18"/>
    </row>
    <row r="509" spans="1:12" ht="31.2" x14ac:dyDescent="0.3">
      <c r="A509" s="189"/>
      <c r="B509" s="20" t="s">
        <v>287</v>
      </c>
      <c r="C509" s="21">
        <f>SUM(C510:C513)</f>
        <v>0</v>
      </c>
      <c r="D509" s="21">
        <f t="shared" ref="D509:I509" si="116">SUM(D510:D513)</f>
        <v>0</v>
      </c>
      <c r="E509" s="21">
        <f t="shared" si="116"/>
        <v>20760854</v>
      </c>
      <c r="F509" s="21">
        <f t="shared" si="116"/>
        <v>0</v>
      </c>
      <c r="G509" s="21">
        <f t="shared" si="116"/>
        <v>20760852</v>
      </c>
      <c r="H509" s="21">
        <f t="shared" si="116"/>
        <v>0</v>
      </c>
      <c r="I509" s="21">
        <f t="shared" si="116"/>
        <v>1000000</v>
      </c>
      <c r="J509" s="7"/>
      <c r="K509" s="18"/>
      <c r="L509" s="18"/>
    </row>
    <row r="510" spans="1:12" ht="111" hidden="1" customHeight="1" x14ac:dyDescent="0.3">
      <c r="A510" s="189"/>
      <c r="B510" s="154"/>
      <c r="C510" s="191"/>
      <c r="D510" s="191"/>
      <c r="E510" s="191"/>
      <c r="F510" s="191"/>
      <c r="G510" s="191"/>
      <c r="H510" s="191"/>
      <c r="I510" s="191"/>
      <c r="J510" s="194"/>
      <c r="K510" s="36"/>
      <c r="L510" s="18"/>
    </row>
    <row r="511" spans="1:12" ht="65.400000000000006" customHeight="1" x14ac:dyDescent="0.3">
      <c r="A511" s="189"/>
      <c r="B511" s="154" t="s">
        <v>310</v>
      </c>
      <c r="C511" s="191"/>
      <c r="D511" s="191"/>
      <c r="E511" s="191">
        <v>19648354</v>
      </c>
      <c r="F511" s="191"/>
      <c r="G511" s="191">
        <v>19648352</v>
      </c>
      <c r="H511" s="191"/>
      <c r="I511" s="191"/>
      <c r="J511" s="194" t="s">
        <v>350</v>
      </c>
      <c r="K511" s="18"/>
      <c r="L511" s="18"/>
    </row>
    <row r="512" spans="1:12" ht="0.6" hidden="1" customHeight="1" x14ac:dyDescent="0.3">
      <c r="A512" s="189"/>
      <c r="B512" s="154"/>
      <c r="C512" s="191"/>
      <c r="D512" s="191"/>
      <c r="E512" s="191"/>
      <c r="F512" s="191"/>
      <c r="G512" s="191"/>
      <c r="H512" s="191"/>
      <c r="I512" s="191"/>
      <c r="J512" s="190"/>
      <c r="K512" s="18"/>
      <c r="L512" s="18"/>
    </row>
    <row r="513" spans="1:12" ht="51.6" customHeight="1" x14ac:dyDescent="0.3">
      <c r="A513" s="189"/>
      <c r="B513" s="7" t="s">
        <v>313</v>
      </c>
      <c r="C513" s="50"/>
      <c r="D513" s="191"/>
      <c r="E513" s="191">
        <v>1112500</v>
      </c>
      <c r="F513" s="191"/>
      <c r="G513" s="191">
        <v>1112500</v>
      </c>
      <c r="H513" s="191"/>
      <c r="I513" s="191">
        <v>1000000</v>
      </c>
      <c r="J513" s="61" t="s">
        <v>357</v>
      </c>
      <c r="K513" s="18"/>
      <c r="L513" s="18"/>
    </row>
    <row r="514" spans="1:12" ht="51" customHeight="1" x14ac:dyDescent="0.3">
      <c r="A514" s="189" t="s">
        <v>314</v>
      </c>
      <c r="B514" s="19" t="s">
        <v>315</v>
      </c>
      <c r="C514" s="8">
        <f>C515</f>
        <v>0</v>
      </c>
      <c r="D514" s="8">
        <f t="shared" ref="D514:I514" si="117">D515</f>
        <v>0</v>
      </c>
      <c r="E514" s="8">
        <f t="shared" si="117"/>
        <v>12400000</v>
      </c>
      <c r="F514" s="8">
        <f t="shared" si="117"/>
        <v>0</v>
      </c>
      <c r="G514" s="8">
        <f t="shared" si="117"/>
        <v>12400000</v>
      </c>
      <c r="H514" s="8">
        <f t="shared" si="117"/>
        <v>0</v>
      </c>
      <c r="I514" s="8">
        <f t="shared" si="117"/>
        <v>0</v>
      </c>
      <c r="J514" s="48"/>
      <c r="K514" s="18"/>
      <c r="L514" s="18"/>
    </row>
    <row r="515" spans="1:12" ht="31.2" x14ac:dyDescent="0.3">
      <c r="A515" s="189"/>
      <c r="B515" s="157" t="s">
        <v>287</v>
      </c>
      <c r="C515" s="21">
        <f>SUM(C516:C519)</f>
        <v>0</v>
      </c>
      <c r="D515" s="21">
        <f t="shared" ref="D515:I515" si="118">SUM(D516:D519)</f>
        <v>0</v>
      </c>
      <c r="E515" s="21">
        <f t="shared" si="118"/>
        <v>12400000</v>
      </c>
      <c r="F515" s="21">
        <f t="shared" si="118"/>
        <v>0</v>
      </c>
      <c r="G515" s="21">
        <f t="shared" si="118"/>
        <v>12400000</v>
      </c>
      <c r="H515" s="21">
        <f t="shared" si="118"/>
        <v>0</v>
      </c>
      <c r="I515" s="21">
        <f t="shared" si="118"/>
        <v>0</v>
      </c>
      <c r="J515" s="48"/>
      <c r="K515" s="18"/>
      <c r="L515" s="18"/>
    </row>
    <row r="516" spans="1:12" ht="83.4" customHeight="1" x14ac:dyDescent="0.3">
      <c r="A516" s="189"/>
      <c r="B516" s="162" t="s">
        <v>316</v>
      </c>
      <c r="C516" s="50"/>
      <c r="D516" s="191"/>
      <c r="E516" s="191">
        <v>12400000</v>
      </c>
      <c r="F516" s="191"/>
      <c r="G516" s="191">
        <v>12400000</v>
      </c>
      <c r="H516" s="191"/>
      <c r="I516" s="191"/>
      <c r="J516" s="61" t="s">
        <v>351</v>
      </c>
      <c r="K516" s="18"/>
      <c r="L516" s="18"/>
    </row>
    <row r="517" spans="1:12" hidden="1" x14ac:dyDescent="0.3">
      <c r="A517" s="189"/>
      <c r="B517" s="59"/>
      <c r="C517" s="191"/>
      <c r="D517" s="191"/>
      <c r="E517" s="191"/>
      <c r="F517" s="85"/>
      <c r="G517" s="191"/>
      <c r="H517" s="191"/>
      <c r="I517" s="191"/>
      <c r="J517" s="88"/>
      <c r="K517" s="18"/>
      <c r="L517" s="18"/>
    </row>
    <row r="518" spans="1:12" hidden="1" x14ac:dyDescent="0.3">
      <c r="A518" s="189"/>
      <c r="B518" s="59"/>
      <c r="C518" s="191"/>
      <c r="D518" s="191"/>
      <c r="E518" s="191"/>
      <c r="F518" s="85"/>
      <c r="G518" s="191"/>
      <c r="H518" s="191"/>
      <c r="I518" s="191"/>
      <c r="J518" s="134"/>
      <c r="K518" s="18"/>
      <c r="L518" s="18"/>
    </row>
    <row r="519" spans="1:12" hidden="1" x14ac:dyDescent="0.3">
      <c r="A519" s="189"/>
      <c r="B519" s="59"/>
      <c r="C519" s="191"/>
      <c r="D519" s="191"/>
      <c r="E519" s="191"/>
      <c r="F519" s="85"/>
      <c r="G519" s="191"/>
      <c r="H519" s="191"/>
      <c r="I519" s="191"/>
      <c r="J519" s="134"/>
      <c r="K519" s="18"/>
      <c r="L519" s="18"/>
    </row>
    <row r="520" spans="1:12" ht="65.25" hidden="1" customHeight="1" x14ac:dyDescent="0.3">
      <c r="A520" s="189" t="s">
        <v>96</v>
      </c>
      <c r="B520" s="80" t="s">
        <v>224</v>
      </c>
      <c r="C520" s="81">
        <f>C521+C527+C540</f>
        <v>0</v>
      </c>
      <c r="D520" s="81">
        <f t="shared" ref="D520:I520" si="119">D521+D527+D540</f>
        <v>0</v>
      </c>
      <c r="E520" s="81">
        <f t="shared" si="119"/>
        <v>0</v>
      </c>
      <c r="F520" s="81">
        <f t="shared" si="119"/>
        <v>0</v>
      </c>
      <c r="G520" s="81">
        <f t="shared" si="119"/>
        <v>0</v>
      </c>
      <c r="H520" s="81">
        <f t="shared" si="119"/>
        <v>0</v>
      </c>
      <c r="I520" s="81">
        <f t="shared" si="119"/>
        <v>0</v>
      </c>
      <c r="J520" s="29"/>
      <c r="K520" s="18"/>
      <c r="L520" s="18"/>
    </row>
    <row r="521" spans="1:12" ht="46.8" hidden="1" x14ac:dyDescent="0.3">
      <c r="A521" s="189" t="s">
        <v>97</v>
      </c>
      <c r="B521" s="80" t="s">
        <v>225</v>
      </c>
      <c r="C521" s="81">
        <f>C522+C525</f>
        <v>0</v>
      </c>
      <c r="D521" s="81">
        <f t="shared" ref="D521:I521" si="120">D522+D525</f>
        <v>0</v>
      </c>
      <c r="E521" s="81">
        <f t="shared" si="120"/>
        <v>0</v>
      </c>
      <c r="F521" s="81">
        <f t="shared" si="120"/>
        <v>0</v>
      </c>
      <c r="G521" s="81">
        <f t="shared" si="120"/>
        <v>0</v>
      </c>
      <c r="H521" s="81">
        <f t="shared" si="120"/>
        <v>0</v>
      </c>
      <c r="I521" s="81">
        <f t="shared" si="120"/>
        <v>0</v>
      </c>
      <c r="J521" s="29"/>
      <c r="K521" s="18"/>
      <c r="L521" s="18"/>
    </row>
    <row r="522" spans="1:12" ht="62.4" hidden="1" customHeight="1" x14ac:dyDescent="0.3">
      <c r="A522" s="189"/>
      <c r="B522" s="76" t="s">
        <v>288</v>
      </c>
      <c r="C522" s="83">
        <f>C523+C524</f>
        <v>0</v>
      </c>
      <c r="D522" s="83">
        <f t="shared" ref="D522:I522" si="121">D523+D524</f>
        <v>0</v>
      </c>
      <c r="E522" s="83">
        <f t="shared" si="121"/>
        <v>0</v>
      </c>
      <c r="F522" s="83">
        <f t="shared" si="121"/>
        <v>0</v>
      </c>
      <c r="G522" s="83">
        <f t="shared" si="121"/>
        <v>0</v>
      </c>
      <c r="H522" s="83">
        <f t="shared" si="121"/>
        <v>0</v>
      </c>
      <c r="I522" s="83">
        <f t="shared" si="121"/>
        <v>0</v>
      </c>
      <c r="J522" s="29"/>
      <c r="K522" s="18"/>
      <c r="L522" s="18"/>
    </row>
    <row r="523" spans="1:12" hidden="1" x14ac:dyDescent="0.3">
      <c r="A523" s="189"/>
      <c r="B523" s="88"/>
      <c r="C523" s="191"/>
      <c r="D523" s="191"/>
      <c r="E523" s="191"/>
      <c r="F523" s="85"/>
      <c r="G523" s="191"/>
      <c r="H523" s="191"/>
      <c r="I523" s="191"/>
      <c r="J523" s="190"/>
      <c r="K523" s="18"/>
      <c r="L523" s="18"/>
    </row>
    <row r="524" spans="1:12" hidden="1" x14ac:dyDescent="0.3">
      <c r="A524" s="189"/>
      <c r="B524" s="88"/>
      <c r="C524" s="191"/>
      <c r="D524" s="191"/>
      <c r="E524" s="191"/>
      <c r="F524" s="191"/>
      <c r="G524" s="191"/>
      <c r="H524" s="191"/>
      <c r="I524" s="191"/>
      <c r="J524" s="29"/>
      <c r="K524" s="18"/>
      <c r="L524" s="18"/>
    </row>
    <row r="525" spans="1:12" ht="31.2" hidden="1" x14ac:dyDescent="0.3">
      <c r="A525" s="189"/>
      <c r="B525" s="93" t="s">
        <v>125</v>
      </c>
      <c r="C525" s="191">
        <f>C526</f>
        <v>0</v>
      </c>
      <c r="D525" s="191">
        <f t="shared" ref="D525:I525" si="122">D526</f>
        <v>0</v>
      </c>
      <c r="E525" s="191">
        <f t="shared" si="122"/>
        <v>0</v>
      </c>
      <c r="F525" s="191">
        <f t="shared" si="122"/>
        <v>0</v>
      </c>
      <c r="G525" s="191">
        <f t="shared" si="122"/>
        <v>0</v>
      </c>
      <c r="H525" s="191">
        <f t="shared" si="122"/>
        <v>0</v>
      </c>
      <c r="I525" s="191">
        <f t="shared" si="122"/>
        <v>0</v>
      </c>
      <c r="J525" s="190"/>
      <c r="K525" s="18"/>
      <c r="L525" s="18"/>
    </row>
    <row r="526" spans="1:12" hidden="1" x14ac:dyDescent="0.3">
      <c r="A526" s="189"/>
      <c r="B526" s="88"/>
      <c r="C526" s="191"/>
      <c r="D526" s="191"/>
      <c r="E526" s="191"/>
      <c r="F526" s="85"/>
      <c r="G526" s="191"/>
      <c r="H526" s="191"/>
      <c r="I526" s="191"/>
      <c r="J526" s="190"/>
      <c r="K526" s="36"/>
      <c r="L526" s="18"/>
    </row>
    <row r="527" spans="1:12" ht="81" hidden="1" customHeight="1" x14ac:dyDescent="0.3">
      <c r="A527" s="189" t="s">
        <v>129</v>
      </c>
      <c r="B527" s="80" t="s">
        <v>191</v>
      </c>
      <c r="C527" s="81">
        <f>C528+C532</f>
        <v>0</v>
      </c>
      <c r="D527" s="81">
        <f t="shared" ref="D527:I527" si="123">D528+D532</f>
        <v>0</v>
      </c>
      <c r="E527" s="81">
        <f t="shared" si="123"/>
        <v>0</v>
      </c>
      <c r="F527" s="81">
        <f t="shared" si="123"/>
        <v>0</v>
      </c>
      <c r="G527" s="81">
        <f t="shared" si="123"/>
        <v>0</v>
      </c>
      <c r="H527" s="81">
        <f t="shared" si="123"/>
        <v>0</v>
      </c>
      <c r="I527" s="81">
        <f t="shared" si="123"/>
        <v>0</v>
      </c>
      <c r="J527" s="159"/>
      <c r="K527" s="18"/>
      <c r="L527" s="18"/>
    </row>
    <row r="528" spans="1:12" ht="31.2" hidden="1" x14ac:dyDescent="0.3">
      <c r="A528" s="189"/>
      <c r="B528" s="76" t="s">
        <v>23</v>
      </c>
      <c r="C528" s="92">
        <f>SUM(C529:C531)</f>
        <v>0</v>
      </c>
      <c r="D528" s="92">
        <f t="shared" ref="D528:I528" si="124">SUM(D529:D531)</f>
        <v>0</v>
      </c>
      <c r="E528" s="92">
        <f t="shared" si="124"/>
        <v>0</v>
      </c>
      <c r="F528" s="92">
        <f t="shared" si="124"/>
        <v>0</v>
      </c>
      <c r="G528" s="92">
        <f t="shared" si="124"/>
        <v>0</v>
      </c>
      <c r="H528" s="92">
        <f t="shared" si="124"/>
        <v>0</v>
      </c>
      <c r="I528" s="92">
        <f t="shared" si="124"/>
        <v>0</v>
      </c>
      <c r="J528" s="159"/>
      <c r="K528" s="18"/>
      <c r="L528" s="18"/>
    </row>
    <row r="529" spans="1:12" hidden="1" x14ac:dyDescent="0.3">
      <c r="A529" s="189"/>
      <c r="B529" s="94"/>
      <c r="C529" s="86"/>
      <c r="D529" s="95"/>
      <c r="E529" s="86"/>
      <c r="F529" s="86"/>
      <c r="G529" s="86"/>
      <c r="H529" s="86"/>
      <c r="I529" s="86"/>
      <c r="J529" s="7"/>
      <c r="K529" s="18"/>
      <c r="L529" s="18"/>
    </row>
    <row r="530" spans="1:12" hidden="1" x14ac:dyDescent="0.3">
      <c r="A530" s="82"/>
      <c r="B530" s="7"/>
      <c r="C530" s="85"/>
      <c r="D530" s="85"/>
      <c r="E530" s="85"/>
      <c r="F530" s="85"/>
      <c r="G530" s="85"/>
      <c r="H530" s="85"/>
      <c r="I530" s="85"/>
      <c r="J530" s="7"/>
      <c r="K530" s="18"/>
      <c r="L530" s="18"/>
    </row>
    <row r="531" spans="1:12" hidden="1" x14ac:dyDescent="0.3">
      <c r="A531" s="189"/>
      <c r="B531" s="48"/>
      <c r="C531" s="85"/>
      <c r="D531" s="85"/>
      <c r="E531" s="85"/>
      <c r="F531" s="85"/>
      <c r="G531" s="85"/>
      <c r="H531" s="85"/>
      <c r="I531" s="85"/>
      <c r="J531" s="7"/>
      <c r="K531" s="18"/>
      <c r="L531" s="18"/>
    </row>
    <row r="532" spans="1:12" ht="32.25" hidden="1" customHeight="1" x14ac:dyDescent="0.3">
      <c r="A532" s="189"/>
      <c r="B532" s="76" t="s">
        <v>288</v>
      </c>
      <c r="C532" s="92">
        <f>SUM(C533:C539)</f>
        <v>0</v>
      </c>
      <c r="D532" s="92">
        <f t="shared" ref="D532:I532" si="125">SUM(D533:D539)</f>
        <v>0</v>
      </c>
      <c r="E532" s="92">
        <f t="shared" si="125"/>
        <v>0</v>
      </c>
      <c r="F532" s="92">
        <f t="shared" si="125"/>
        <v>0</v>
      </c>
      <c r="G532" s="92">
        <f t="shared" si="125"/>
        <v>0</v>
      </c>
      <c r="H532" s="92">
        <f t="shared" si="125"/>
        <v>0</v>
      </c>
      <c r="I532" s="92">
        <f t="shared" si="125"/>
        <v>0</v>
      </c>
      <c r="J532" s="7"/>
      <c r="K532" s="18"/>
      <c r="L532" s="18"/>
    </row>
    <row r="533" spans="1:12" hidden="1" x14ac:dyDescent="0.3">
      <c r="A533" s="189"/>
      <c r="B533" s="88"/>
      <c r="C533" s="85"/>
      <c r="D533" s="191"/>
      <c r="E533" s="191"/>
      <c r="F533" s="85"/>
      <c r="G533" s="191"/>
      <c r="H533" s="191"/>
      <c r="I533" s="191"/>
      <c r="J533" s="190"/>
      <c r="K533" s="18"/>
      <c r="L533" s="18"/>
    </row>
    <row r="534" spans="1:12" hidden="1" x14ac:dyDescent="0.3">
      <c r="A534" s="189"/>
      <c r="B534" s="88"/>
      <c r="C534" s="85"/>
      <c r="D534" s="191"/>
      <c r="E534" s="191"/>
      <c r="F534" s="191"/>
      <c r="G534" s="191"/>
      <c r="H534" s="191"/>
      <c r="I534" s="191"/>
      <c r="J534" s="190"/>
      <c r="K534" s="18"/>
      <c r="L534" s="18"/>
    </row>
    <row r="535" spans="1:12" hidden="1" x14ac:dyDescent="0.3">
      <c r="A535" s="189"/>
      <c r="B535" s="88"/>
      <c r="C535" s="191"/>
      <c r="D535" s="191"/>
      <c r="E535" s="191"/>
      <c r="F535" s="85"/>
      <c r="G535" s="191"/>
      <c r="H535" s="191"/>
      <c r="I535" s="191"/>
      <c r="J535" s="190"/>
      <c r="K535" s="18"/>
      <c r="L535" s="18"/>
    </row>
    <row r="536" spans="1:12" hidden="1" x14ac:dyDescent="0.3">
      <c r="A536" s="189"/>
      <c r="B536" s="88"/>
      <c r="C536" s="191"/>
      <c r="D536" s="191"/>
      <c r="E536" s="191"/>
      <c r="F536" s="85"/>
      <c r="G536" s="191"/>
      <c r="H536" s="191"/>
      <c r="I536" s="191"/>
      <c r="J536" s="190"/>
      <c r="K536" s="18"/>
      <c r="L536" s="18"/>
    </row>
    <row r="537" spans="1:12" hidden="1" x14ac:dyDescent="0.3">
      <c r="A537" s="189"/>
      <c r="B537" s="88"/>
      <c r="C537" s="85"/>
      <c r="D537" s="191"/>
      <c r="E537" s="191"/>
      <c r="F537" s="85"/>
      <c r="G537" s="191"/>
      <c r="H537" s="191"/>
      <c r="I537" s="191"/>
      <c r="J537" s="190"/>
      <c r="K537" s="18"/>
      <c r="L537" s="18"/>
    </row>
    <row r="538" spans="1:12" hidden="1" x14ac:dyDescent="0.3">
      <c r="A538" s="189"/>
      <c r="B538" s="88"/>
      <c r="C538" s="85"/>
      <c r="D538" s="191"/>
      <c r="E538" s="191"/>
      <c r="F538" s="191"/>
      <c r="G538" s="191"/>
      <c r="H538" s="85"/>
      <c r="I538" s="85"/>
      <c r="J538" s="48"/>
      <c r="K538" s="18"/>
      <c r="L538" s="18"/>
    </row>
    <row r="539" spans="1:12" hidden="1" x14ac:dyDescent="0.3">
      <c r="A539" s="189"/>
      <c r="B539" s="88"/>
      <c r="C539" s="85"/>
      <c r="D539" s="191"/>
      <c r="E539" s="191"/>
      <c r="F539" s="191"/>
      <c r="G539" s="191"/>
      <c r="H539" s="85"/>
      <c r="I539" s="85"/>
      <c r="J539" s="48"/>
      <c r="K539" s="18"/>
      <c r="L539" s="18"/>
    </row>
    <row r="540" spans="1:12" ht="62.4" hidden="1" x14ac:dyDescent="0.3">
      <c r="A540" s="189" t="s">
        <v>98</v>
      </c>
      <c r="B540" s="19" t="s">
        <v>181</v>
      </c>
      <c r="C540" s="86">
        <f>C541</f>
        <v>0</v>
      </c>
      <c r="D540" s="86">
        <f t="shared" ref="D540:I540" si="126">D541</f>
        <v>0</v>
      </c>
      <c r="E540" s="86">
        <f t="shared" si="126"/>
        <v>0</v>
      </c>
      <c r="F540" s="86">
        <f t="shared" si="126"/>
        <v>0</v>
      </c>
      <c r="G540" s="86">
        <f t="shared" si="126"/>
        <v>0</v>
      </c>
      <c r="H540" s="86">
        <f t="shared" si="126"/>
        <v>0</v>
      </c>
      <c r="I540" s="86">
        <f t="shared" si="126"/>
        <v>0</v>
      </c>
      <c r="J540" s="29"/>
      <c r="K540" s="18"/>
      <c r="L540" s="18"/>
    </row>
    <row r="541" spans="1:12" ht="33" hidden="1" customHeight="1" x14ac:dyDescent="0.3">
      <c r="A541" s="189"/>
      <c r="B541" s="76" t="s">
        <v>288</v>
      </c>
      <c r="C541" s="92">
        <f>SUM(C542:C544)</f>
        <v>0</v>
      </c>
      <c r="D541" s="92">
        <f t="shared" ref="D541:I541" si="127">SUM(D542:D544)</f>
        <v>0</v>
      </c>
      <c r="E541" s="92">
        <f t="shared" si="127"/>
        <v>0</v>
      </c>
      <c r="F541" s="92">
        <f t="shared" si="127"/>
        <v>0</v>
      </c>
      <c r="G541" s="92">
        <f t="shared" si="127"/>
        <v>0</v>
      </c>
      <c r="H541" s="92">
        <f t="shared" si="127"/>
        <v>0</v>
      </c>
      <c r="I541" s="92">
        <f t="shared" si="127"/>
        <v>0</v>
      </c>
      <c r="J541" s="29"/>
      <c r="K541" s="18"/>
      <c r="L541" s="18"/>
    </row>
    <row r="542" spans="1:12" hidden="1" x14ac:dyDescent="0.3">
      <c r="A542" s="189"/>
      <c r="B542" s="88"/>
      <c r="C542" s="86"/>
      <c r="D542" s="191"/>
      <c r="E542" s="191"/>
      <c r="F542" s="85"/>
      <c r="G542" s="191"/>
      <c r="H542" s="191"/>
      <c r="I542" s="191"/>
      <c r="J542" s="190"/>
      <c r="K542" s="18"/>
      <c r="L542" s="18"/>
    </row>
    <row r="543" spans="1:12" hidden="1" x14ac:dyDescent="0.3">
      <c r="A543" s="189"/>
      <c r="B543" s="88"/>
      <c r="C543" s="85"/>
      <c r="D543" s="191"/>
      <c r="E543" s="191"/>
      <c r="F543" s="85"/>
      <c r="G543" s="191"/>
      <c r="H543" s="191"/>
      <c r="I543" s="191"/>
      <c r="J543" s="190"/>
      <c r="K543" s="18"/>
      <c r="L543" s="18"/>
    </row>
    <row r="544" spans="1:12" hidden="1" x14ac:dyDescent="0.3">
      <c r="A544" s="189"/>
      <c r="B544" s="88"/>
      <c r="C544" s="85"/>
      <c r="D544" s="191"/>
      <c r="E544" s="191"/>
      <c r="F544" s="191"/>
      <c r="G544" s="191"/>
      <c r="H544" s="191"/>
      <c r="I544" s="191"/>
      <c r="J544" s="190"/>
      <c r="K544" s="18"/>
      <c r="L544" s="18"/>
    </row>
    <row r="545" spans="1:12" ht="81" hidden="1" customHeight="1" x14ac:dyDescent="0.3">
      <c r="A545" s="189" t="s">
        <v>40</v>
      </c>
      <c r="B545" s="80" t="s">
        <v>226</v>
      </c>
      <c r="C545" s="8">
        <f>C546+C553</f>
        <v>0</v>
      </c>
      <c r="D545" s="8">
        <f t="shared" ref="D545:I545" si="128">D546+D553</f>
        <v>0</v>
      </c>
      <c r="E545" s="8">
        <f t="shared" si="128"/>
        <v>0</v>
      </c>
      <c r="F545" s="8">
        <f t="shared" si="128"/>
        <v>0</v>
      </c>
      <c r="G545" s="8">
        <f t="shared" si="128"/>
        <v>0</v>
      </c>
      <c r="H545" s="8">
        <f t="shared" si="128"/>
        <v>0</v>
      </c>
      <c r="I545" s="8">
        <f t="shared" si="128"/>
        <v>0</v>
      </c>
      <c r="J545" s="7"/>
      <c r="K545" s="18"/>
      <c r="L545" s="18"/>
    </row>
    <row r="546" spans="1:12" ht="62.4" hidden="1" x14ac:dyDescent="0.3">
      <c r="A546" s="189" t="s">
        <v>65</v>
      </c>
      <c r="B546" s="19" t="s">
        <v>227</v>
      </c>
      <c r="C546" s="8">
        <f>C547</f>
        <v>0</v>
      </c>
      <c r="D546" s="8">
        <f t="shared" ref="D546:H546" si="129">D547</f>
        <v>0</v>
      </c>
      <c r="E546" s="8">
        <f t="shared" si="129"/>
        <v>0</v>
      </c>
      <c r="F546" s="8">
        <f t="shared" si="129"/>
        <v>0</v>
      </c>
      <c r="G546" s="8">
        <f t="shared" si="129"/>
        <v>0</v>
      </c>
      <c r="H546" s="8">
        <f t="shared" si="129"/>
        <v>0</v>
      </c>
      <c r="I546" s="8">
        <f>I547</f>
        <v>0</v>
      </c>
      <c r="J546" s="48"/>
      <c r="K546" s="18"/>
      <c r="L546" s="18"/>
    </row>
    <row r="547" spans="1:12" ht="33.75" hidden="1" customHeight="1" x14ac:dyDescent="0.3">
      <c r="A547" s="96"/>
      <c r="B547" s="76" t="s">
        <v>288</v>
      </c>
      <c r="C547" s="21">
        <f>SUM(C548:C552)</f>
        <v>0</v>
      </c>
      <c r="D547" s="21">
        <f t="shared" ref="D547:H547" si="130">SUM(D548:D552)</f>
        <v>0</v>
      </c>
      <c r="E547" s="21">
        <f t="shared" si="130"/>
        <v>0</v>
      </c>
      <c r="F547" s="21">
        <f t="shared" si="130"/>
        <v>0</v>
      </c>
      <c r="G547" s="21">
        <f t="shared" si="130"/>
        <v>0</v>
      </c>
      <c r="H547" s="21">
        <f t="shared" si="130"/>
        <v>0</v>
      </c>
      <c r="I547" s="21">
        <f>SUM(I548:I552)</f>
        <v>0</v>
      </c>
      <c r="J547" s="48"/>
      <c r="K547" s="18"/>
      <c r="L547" s="18"/>
    </row>
    <row r="548" spans="1:12" hidden="1" x14ac:dyDescent="0.3">
      <c r="A548" s="96"/>
      <c r="B548" s="88"/>
      <c r="C548" s="191"/>
      <c r="D548" s="191"/>
      <c r="E548" s="191"/>
      <c r="F548" s="191"/>
      <c r="G548" s="191"/>
      <c r="H548" s="191"/>
      <c r="I548" s="191"/>
      <c r="J548" s="37"/>
      <c r="K548" s="18"/>
      <c r="L548" s="18"/>
    </row>
    <row r="549" spans="1:12" hidden="1" x14ac:dyDescent="0.3">
      <c r="A549" s="96"/>
      <c r="B549" s="88"/>
      <c r="C549" s="191"/>
      <c r="D549" s="191"/>
      <c r="E549" s="191"/>
      <c r="F549" s="191"/>
      <c r="G549" s="191"/>
      <c r="H549" s="191"/>
      <c r="I549" s="191"/>
      <c r="J549" s="37"/>
      <c r="K549" s="18"/>
      <c r="L549" s="18"/>
    </row>
    <row r="550" spans="1:12" hidden="1" x14ac:dyDescent="0.3">
      <c r="A550" s="96"/>
      <c r="B550" s="88"/>
      <c r="C550" s="191"/>
      <c r="D550" s="191"/>
      <c r="E550" s="191"/>
      <c r="F550" s="85"/>
      <c r="G550" s="191"/>
      <c r="H550" s="191"/>
      <c r="I550" s="191"/>
      <c r="J550" s="190"/>
      <c r="K550" s="18"/>
      <c r="L550" s="18"/>
    </row>
    <row r="551" spans="1:12" hidden="1" x14ac:dyDescent="0.3">
      <c r="A551" s="96"/>
      <c r="B551" s="88"/>
      <c r="C551" s="191"/>
      <c r="D551" s="191"/>
      <c r="E551" s="191"/>
      <c r="F551" s="85"/>
      <c r="G551" s="191"/>
      <c r="H551" s="191"/>
      <c r="I551" s="191"/>
      <c r="J551" s="190"/>
      <c r="K551" s="18"/>
      <c r="L551" s="18"/>
    </row>
    <row r="552" spans="1:12" hidden="1" x14ac:dyDescent="0.3">
      <c r="A552" s="96"/>
      <c r="B552" s="94"/>
      <c r="C552" s="21"/>
      <c r="D552" s="191"/>
      <c r="E552" s="21"/>
      <c r="F552" s="191"/>
      <c r="G552" s="21"/>
      <c r="H552" s="21"/>
      <c r="I552" s="21"/>
      <c r="J552" s="48"/>
      <c r="K552" s="18"/>
      <c r="L552" s="18"/>
    </row>
    <row r="553" spans="1:12" ht="46.8" hidden="1" x14ac:dyDescent="0.35">
      <c r="A553" s="189" t="s">
        <v>173</v>
      </c>
      <c r="B553" s="97" t="s">
        <v>174</v>
      </c>
      <c r="C553" s="98">
        <f>C554</f>
        <v>0</v>
      </c>
      <c r="D553" s="98">
        <f t="shared" ref="D553:I553" si="131">D554</f>
        <v>0</v>
      </c>
      <c r="E553" s="98">
        <f t="shared" si="131"/>
        <v>0</v>
      </c>
      <c r="F553" s="98">
        <f t="shared" si="131"/>
        <v>0</v>
      </c>
      <c r="G553" s="98">
        <f t="shared" si="131"/>
        <v>0</v>
      </c>
      <c r="H553" s="98">
        <f t="shared" si="131"/>
        <v>0</v>
      </c>
      <c r="I553" s="98">
        <f t="shared" si="131"/>
        <v>0</v>
      </c>
      <c r="J553" s="48"/>
      <c r="K553" s="18"/>
      <c r="L553" s="18"/>
    </row>
    <row r="554" spans="1:12" ht="31.5" hidden="1" customHeight="1" x14ac:dyDescent="0.3">
      <c r="A554" s="189"/>
      <c r="B554" s="76" t="s">
        <v>288</v>
      </c>
      <c r="C554" s="21">
        <f>SUM(C555:C559)</f>
        <v>0</v>
      </c>
      <c r="D554" s="21">
        <f t="shared" ref="D554:I554" si="132">SUM(D555:D559)</f>
        <v>0</v>
      </c>
      <c r="E554" s="21">
        <f t="shared" si="132"/>
        <v>0</v>
      </c>
      <c r="F554" s="21">
        <f t="shared" si="132"/>
        <v>0</v>
      </c>
      <c r="G554" s="21">
        <f t="shared" si="132"/>
        <v>0</v>
      </c>
      <c r="H554" s="21">
        <f t="shared" si="132"/>
        <v>0</v>
      </c>
      <c r="I554" s="21">
        <f t="shared" si="132"/>
        <v>0</v>
      </c>
      <c r="J554" s="48"/>
      <c r="K554" s="18"/>
      <c r="L554" s="18"/>
    </row>
    <row r="555" spans="1:12" hidden="1" x14ac:dyDescent="0.3">
      <c r="A555" s="189"/>
      <c r="B555" s="88"/>
      <c r="C555" s="81"/>
      <c r="D555" s="81"/>
      <c r="E555" s="95"/>
      <c r="F555" s="81"/>
      <c r="G555" s="81"/>
      <c r="H555" s="81"/>
      <c r="I555" s="81"/>
      <c r="J555" s="159"/>
      <c r="K555" s="18"/>
      <c r="L555" s="18"/>
    </row>
    <row r="556" spans="1:12" hidden="1" x14ac:dyDescent="0.3">
      <c r="A556" s="189"/>
      <c r="B556" s="88"/>
      <c r="C556" s="81"/>
      <c r="D556" s="81"/>
      <c r="E556" s="95"/>
      <c r="F556" s="81"/>
      <c r="G556" s="81"/>
      <c r="H556" s="95"/>
      <c r="I556" s="95"/>
      <c r="J556" s="159"/>
      <c r="K556" s="18"/>
      <c r="L556" s="18"/>
    </row>
    <row r="557" spans="1:12" hidden="1" x14ac:dyDescent="0.3">
      <c r="A557" s="189"/>
      <c r="B557" s="88"/>
      <c r="C557" s="81"/>
      <c r="D557" s="81"/>
      <c r="E557" s="95"/>
      <c r="F557" s="81"/>
      <c r="G557" s="81"/>
      <c r="H557" s="95"/>
      <c r="I557" s="95"/>
      <c r="J557" s="159"/>
      <c r="K557" s="18"/>
      <c r="L557" s="18"/>
    </row>
    <row r="558" spans="1:12" hidden="1" x14ac:dyDescent="0.3">
      <c r="A558" s="189"/>
      <c r="B558" s="7"/>
      <c r="C558" s="21"/>
      <c r="D558" s="191"/>
      <c r="E558" s="21"/>
      <c r="F558" s="191"/>
      <c r="G558" s="21"/>
      <c r="H558" s="21"/>
      <c r="I558" s="191"/>
      <c r="J558" s="48"/>
      <c r="K558" s="18"/>
      <c r="L558" s="18"/>
    </row>
    <row r="559" spans="1:12" hidden="1" x14ac:dyDescent="0.3">
      <c r="A559" s="189"/>
      <c r="B559" s="76"/>
      <c r="C559" s="21"/>
      <c r="D559" s="191"/>
      <c r="E559" s="21"/>
      <c r="F559" s="191"/>
      <c r="G559" s="21"/>
      <c r="H559" s="21"/>
      <c r="I559" s="21"/>
      <c r="J559" s="48"/>
      <c r="K559" s="18"/>
      <c r="L559" s="18"/>
    </row>
    <row r="560" spans="1:12" ht="46.8" hidden="1" x14ac:dyDescent="0.3">
      <c r="A560" s="189" t="s">
        <v>228</v>
      </c>
      <c r="B560" s="80" t="s">
        <v>230</v>
      </c>
      <c r="C560" s="8">
        <f>C561+C574</f>
        <v>0</v>
      </c>
      <c r="D560" s="8">
        <f t="shared" ref="D560:I560" si="133">D561+D574</f>
        <v>0</v>
      </c>
      <c r="E560" s="8">
        <f t="shared" si="133"/>
        <v>0</v>
      </c>
      <c r="F560" s="8">
        <f t="shared" si="133"/>
        <v>0</v>
      </c>
      <c r="G560" s="8">
        <f t="shared" si="133"/>
        <v>0</v>
      </c>
      <c r="H560" s="8">
        <f t="shared" si="133"/>
        <v>0</v>
      </c>
      <c r="I560" s="8">
        <f t="shared" si="133"/>
        <v>0</v>
      </c>
      <c r="J560" s="48"/>
      <c r="K560" s="18"/>
      <c r="L560" s="18"/>
    </row>
    <row r="561" spans="1:18" ht="46.8" hidden="1" x14ac:dyDescent="0.3">
      <c r="A561" s="189" t="s">
        <v>229</v>
      </c>
      <c r="B561" s="40" t="s">
        <v>58</v>
      </c>
      <c r="C561" s="8">
        <f>C562</f>
        <v>0</v>
      </c>
      <c r="D561" s="8">
        <f t="shared" ref="D561:I561" si="134">D562</f>
        <v>0</v>
      </c>
      <c r="E561" s="8">
        <f t="shared" si="134"/>
        <v>0</v>
      </c>
      <c r="F561" s="8">
        <f t="shared" si="134"/>
        <v>0</v>
      </c>
      <c r="G561" s="8">
        <f t="shared" si="134"/>
        <v>0</v>
      </c>
      <c r="H561" s="8">
        <f t="shared" si="134"/>
        <v>0</v>
      </c>
      <c r="I561" s="8">
        <f t="shared" si="134"/>
        <v>0</v>
      </c>
      <c r="J561" s="48"/>
      <c r="K561" s="18"/>
      <c r="L561" s="18"/>
    </row>
    <row r="562" spans="1:18" s="58" customFormat="1" ht="16.2" hidden="1" x14ac:dyDescent="0.35">
      <c r="A562" s="5"/>
      <c r="B562" s="20" t="s">
        <v>52</v>
      </c>
      <c r="C562" s="21">
        <f>SUM(C563:C573)</f>
        <v>0</v>
      </c>
      <c r="D562" s="21">
        <f t="shared" ref="D562:I562" si="135">SUM(D563:D573)</f>
        <v>0</v>
      </c>
      <c r="E562" s="21">
        <f t="shared" si="135"/>
        <v>0</v>
      </c>
      <c r="F562" s="21">
        <f t="shared" si="135"/>
        <v>0</v>
      </c>
      <c r="G562" s="21">
        <f t="shared" si="135"/>
        <v>0</v>
      </c>
      <c r="H562" s="21">
        <f t="shared" si="135"/>
        <v>0</v>
      </c>
      <c r="I562" s="21">
        <f t="shared" si="135"/>
        <v>0</v>
      </c>
      <c r="J562" s="133"/>
      <c r="K562" s="56"/>
      <c r="L562" s="18"/>
      <c r="M562" s="57"/>
      <c r="N562" s="57"/>
      <c r="O562" s="57"/>
      <c r="P562" s="57"/>
      <c r="Q562" s="57"/>
      <c r="R562" s="57"/>
    </row>
    <row r="563" spans="1:18" hidden="1" x14ac:dyDescent="0.3">
      <c r="A563" s="189"/>
      <c r="B563" s="7"/>
      <c r="C563" s="21"/>
      <c r="D563" s="21"/>
      <c r="E563" s="21"/>
      <c r="F563" s="21"/>
      <c r="G563" s="21"/>
      <c r="H563" s="21"/>
      <c r="I563" s="21"/>
      <c r="J563" s="133"/>
      <c r="K563" s="18"/>
      <c r="L563" s="18"/>
    </row>
    <row r="564" spans="1:18" hidden="1" x14ac:dyDescent="0.3">
      <c r="A564" s="189"/>
      <c r="B564" s="7"/>
      <c r="C564" s="21"/>
      <c r="D564" s="191"/>
      <c r="E564" s="21"/>
      <c r="F564" s="21"/>
      <c r="G564" s="21"/>
      <c r="H564" s="21"/>
      <c r="I564" s="21"/>
      <c r="J564" s="133"/>
      <c r="K564" s="18"/>
      <c r="L564" s="18"/>
    </row>
    <row r="565" spans="1:18" hidden="1" x14ac:dyDescent="0.3">
      <c r="A565" s="189"/>
      <c r="B565" s="7"/>
      <c r="C565" s="21"/>
      <c r="D565" s="191"/>
      <c r="E565" s="21"/>
      <c r="F565" s="21"/>
      <c r="G565" s="21"/>
      <c r="H565" s="21"/>
      <c r="I565" s="21"/>
      <c r="J565" s="48"/>
      <c r="K565" s="18"/>
      <c r="L565" s="18"/>
    </row>
    <row r="566" spans="1:18" hidden="1" x14ac:dyDescent="0.3">
      <c r="A566" s="189"/>
      <c r="B566" s="7"/>
      <c r="C566" s="21"/>
      <c r="D566" s="191"/>
      <c r="E566" s="21"/>
      <c r="F566" s="21"/>
      <c r="G566" s="21"/>
      <c r="H566" s="21"/>
      <c r="I566" s="21"/>
      <c r="J566" s="48"/>
      <c r="K566" s="18"/>
      <c r="L566" s="18"/>
    </row>
    <row r="567" spans="1:18" hidden="1" x14ac:dyDescent="0.3">
      <c r="A567" s="189"/>
      <c r="B567" s="7"/>
      <c r="C567" s="21"/>
      <c r="D567" s="191"/>
      <c r="E567" s="21"/>
      <c r="F567" s="191"/>
      <c r="G567" s="21"/>
      <c r="H567" s="21"/>
      <c r="I567" s="21"/>
      <c r="J567" s="48"/>
      <c r="K567" s="18"/>
      <c r="L567" s="18"/>
    </row>
    <row r="568" spans="1:18" hidden="1" x14ac:dyDescent="0.3">
      <c r="A568" s="189"/>
      <c r="B568" s="99"/>
      <c r="C568" s="191"/>
      <c r="D568" s="191"/>
      <c r="E568" s="191"/>
      <c r="F568" s="191"/>
      <c r="G568" s="191"/>
      <c r="H568" s="191"/>
      <c r="I568" s="191"/>
      <c r="J568" s="48"/>
      <c r="K568" s="18"/>
      <c r="L568" s="18"/>
    </row>
    <row r="569" spans="1:18" hidden="1" x14ac:dyDescent="0.3">
      <c r="A569" s="189"/>
      <c r="B569" s="7"/>
      <c r="C569" s="191"/>
      <c r="D569" s="191"/>
      <c r="E569" s="191"/>
      <c r="F569" s="191"/>
      <c r="G569" s="191"/>
      <c r="H569" s="191"/>
      <c r="I569" s="191"/>
      <c r="J569" s="48"/>
      <c r="K569" s="18"/>
      <c r="L569" s="18"/>
    </row>
    <row r="570" spans="1:18" hidden="1" x14ac:dyDescent="0.3">
      <c r="A570" s="189"/>
      <c r="B570" s="99"/>
      <c r="C570" s="191"/>
      <c r="D570" s="191"/>
      <c r="E570" s="191"/>
      <c r="F570" s="191"/>
      <c r="G570" s="191"/>
      <c r="H570" s="191"/>
      <c r="I570" s="191"/>
      <c r="J570" s="48"/>
      <c r="K570" s="18"/>
      <c r="L570" s="18"/>
    </row>
    <row r="571" spans="1:18" hidden="1" x14ac:dyDescent="0.3">
      <c r="A571" s="189"/>
      <c r="B571" s="99"/>
      <c r="C571" s="191"/>
      <c r="D571" s="191"/>
      <c r="E571" s="191"/>
      <c r="F571" s="191"/>
      <c r="G571" s="191"/>
      <c r="H571" s="191"/>
      <c r="I571" s="191"/>
      <c r="J571" s="48"/>
      <c r="K571" s="18"/>
      <c r="L571" s="18"/>
    </row>
    <row r="572" spans="1:18" hidden="1" x14ac:dyDescent="0.3">
      <c r="A572" s="189"/>
      <c r="B572" s="99"/>
      <c r="C572" s="191"/>
      <c r="D572" s="191"/>
      <c r="E572" s="191"/>
      <c r="F572" s="191"/>
      <c r="G572" s="191"/>
      <c r="H572" s="191"/>
      <c r="I572" s="191"/>
      <c r="J572" s="48"/>
      <c r="K572" s="18"/>
      <c r="L572" s="18"/>
    </row>
    <row r="573" spans="1:18" hidden="1" x14ac:dyDescent="0.3">
      <c r="A573" s="189"/>
      <c r="B573" s="99"/>
      <c r="C573" s="191"/>
      <c r="D573" s="191"/>
      <c r="E573" s="191"/>
      <c r="F573" s="191"/>
      <c r="G573" s="191"/>
      <c r="H573" s="191"/>
      <c r="I573" s="191"/>
      <c r="J573" s="48"/>
      <c r="K573" s="18"/>
      <c r="L573" s="18"/>
    </row>
    <row r="574" spans="1:18" ht="46.8" hidden="1" x14ac:dyDescent="0.3">
      <c r="A574" s="189" t="s">
        <v>232</v>
      </c>
      <c r="B574" s="40" t="s">
        <v>231</v>
      </c>
      <c r="C574" s="8">
        <f>C575</f>
        <v>0</v>
      </c>
      <c r="D574" s="8">
        <f t="shared" ref="D574:I575" si="136">D575</f>
        <v>0</v>
      </c>
      <c r="E574" s="8">
        <f t="shared" si="136"/>
        <v>0</v>
      </c>
      <c r="F574" s="8">
        <f t="shared" si="136"/>
        <v>0</v>
      </c>
      <c r="G574" s="8">
        <f t="shared" si="136"/>
        <v>0</v>
      </c>
      <c r="H574" s="8">
        <f t="shared" si="136"/>
        <v>0</v>
      </c>
      <c r="I574" s="8">
        <f t="shared" si="136"/>
        <v>0</v>
      </c>
      <c r="J574" s="48"/>
      <c r="K574" s="18"/>
      <c r="L574" s="18"/>
    </row>
    <row r="575" spans="1:18" hidden="1" x14ac:dyDescent="0.3">
      <c r="A575" s="189"/>
      <c r="B575" s="20" t="s">
        <v>52</v>
      </c>
      <c r="C575" s="21">
        <f>C576</f>
        <v>0</v>
      </c>
      <c r="D575" s="21">
        <f t="shared" si="136"/>
        <v>0</v>
      </c>
      <c r="E575" s="21">
        <f t="shared" si="136"/>
        <v>0</v>
      </c>
      <c r="F575" s="21">
        <f t="shared" si="136"/>
        <v>0</v>
      </c>
      <c r="G575" s="21">
        <f t="shared" si="136"/>
        <v>0</v>
      </c>
      <c r="H575" s="21">
        <f t="shared" si="136"/>
        <v>0</v>
      </c>
      <c r="I575" s="21">
        <f t="shared" si="136"/>
        <v>0</v>
      </c>
      <c r="J575" s="48"/>
      <c r="K575" s="18"/>
      <c r="L575" s="18"/>
    </row>
    <row r="576" spans="1:18" hidden="1" x14ac:dyDescent="0.3">
      <c r="A576" s="189"/>
      <c r="B576" s="7"/>
      <c r="C576" s="21"/>
      <c r="D576" s="191"/>
      <c r="E576" s="21"/>
      <c r="F576" s="191"/>
      <c r="G576" s="21"/>
      <c r="H576" s="21"/>
      <c r="I576" s="191"/>
      <c r="J576" s="48"/>
      <c r="K576" s="18"/>
      <c r="L576" s="18"/>
    </row>
    <row r="577" spans="1:18" ht="48.75" customHeight="1" x14ac:dyDescent="0.3">
      <c r="A577" s="189" t="s">
        <v>233</v>
      </c>
      <c r="B577" s="80" t="s">
        <v>235</v>
      </c>
      <c r="C577" s="8">
        <f>C578+C583</f>
        <v>0</v>
      </c>
      <c r="D577" s="8">
        <f t="shared" ref="D577:I577" si="137">D578+D583</f>
        <v>7500000</v>
      </c>
      <c r="E577" s="8">
        <f t="shared" si="137"/>
        <v>5066000</v>
      </c>
      <c r="F577" s="8">
        <f t="shared" si="137"/>
        <v>7000000</v>
      </c>
      <c r="G577" s="8">
        <f t="shared" si="137"/>
        <v>5066000</v>
      </c>
      <c r="H577" s="8">
        <f t="shared" si="137"/>
        <v>0</v>
      </c>
      <c r="I577" s="8">
        <f t="shared" si="137"/>
        <v>0</v>
      </c>
      <c r="J577" s="48"/>
      <c r="K577" s="18"/>
      <c r="L577" s="18"/>
    </row>
    <row r="578" spans="1:18" ht="48.6" customHeight="1" x14ac:dyDescent="0.3">
      <c r="A578" s="189" t="s">
        <v>234</v>
      </c>
      <c r="B578" s="40" t="s">
        <v>236</v>
      </c>
      <c r="C578" s="8">
        <f>C579+C581</f>
        <v>0</v>
      </c>
      <c r="D578" s="8">
        <f t="shared" ref="D578:I578" si="138">D579+D581</f>
        <v>7500000</v>
      </c>
      <c r="E578" s="8">
        <f t="shared" si="138"/>
        <v>0</v>
      </c>
      <c r="F578" s="8">
        <f t="shared" si="138"/>
        <v>7000000</v>
      </c>
      <c r="G578" s="8">
        <f t="shared" si="138"/>
        <v>0</v>
      </c>
      <c r="H578" s="8">
        <f t="shared" si="138"/>
        <v>0</v>
      </c>
      <c r="I578" s="8">
        <f t="shared" si="138"/>
        <v>0</v>
      </c>
      <c r="J578" s="48"/>
      <c r="K578" s="18"/>
      <c r="L578" s="18"/>
    </row>
    <row r="579" spans="1:18" x14ac:dyDescent="0.3">
      <c r="A579" s="189"/>
      <c r="B579" s="76" t="s">
        <v>285</v>
      </c>
      <c r="C579" s="191">
        <f>C580</f>
        <v>0</v>
      </c>
      <c r="D579" s="191">
        <f t="shared" ref="D579:I579" si="139">D580</f>
        <v>7500000</v>
      </c>
      <c r="E579" s="191">
        <f t="shared" si="139"/>
        <v>0</v>
      </c>
      <c r="F579" s="191">
        <f t="shared" si="139"/>
        <v>7000000</v>
      </c>
      <c r="G579" s="191">
        <f t="shared" si="139"/>
        <v>0</v>
      </c>
      <c r="H579" s="191">
        <f t="shared" si="139"/>
        <v>0</v>
      </c>
      <c r="I579" s="191">
        <f t="shared" si="139"/>
        <v>0</v>
      </c>
      <c r="J579" s="48"/>
      <c r="K579" s="18"/>
      <c r="L579" s="18"/>
    </row>
    <row r="580" spans="1:18" ht="50.4" customHeight="1" x14ac:dyDescent="0.3">
      <c r="A580" s="189"/>
      <c r="B580" s="7" t="s">
        <v>300</v>
      </c>
      <c r="C580" s="8"/>
      <c r="D580" s="191">
        <f>2434000+5066000</f>
        <v>7500000</v>
      </c>
      <c r="E580" s="8"/>
      <c r="F580" s="191">
        <f>H580+D580-500000</f>
        <v>7000000</v>
      </c>
      <c r="G580" s="191"/>
      <c r="H580" s="191"/>
      <c r="I580" s="191"/>
      <c r="J580" s="7" t="s">
        <v>326</v>
      </c>
      <c r="K580" s="18"/>
      <c r="L580" s="18"/>
    </row>
    <row r="581" spans="1:18" s="58" customFormat="1" ht="31.2" hidden="1" x14ac:dyDescent="0.3">
      <c r="A581" s="100"/>
      <c r="B581" s="20" t="s">
        <v>125</v>
      </c>
      <c r="C581" s="21">
        <f>C582</f>
        <v>0</v>
      </c>
      <c r="D581" s="21">
        <f t="shared" ref="D581:I581" si="140">D582</f>
        <v>0</v>
      </c>
      <c r="E581" s="21">
        <f t="shared" si="140"/>
        <v>0</v>
      </c>
      <c r="F581" s="21">
        <f t="shared" si="140"/>
        <v>0</v>
      </c>
      <c r="G581" s="21">
        <f t="shared" si="140"/>
        <v>0</v>
      </c>
      <c r="H581" s="21">
        <f t="shared" si="140"/>
        <v>0</v>
      </c>
      <c r="I581" s="21">
        <f t="shared" si="140"/>
        <v>0</v>
      </c>
      <c r="J581" s="133"/>
      <c r="K581" s="56"/>
      <c r="L581" s="18"/>
      <c r="M581" s="57"/>
      <c r="N581" s="57"/>
      <c r="O581" s="57"/>
      <c r="P581" s="57"/>
      <c r="Q581" s="57"/>
      <c r="R581" s="57"/>
    </row>
    <row r="582" spans="1:18" s="58" customFormat="1" hidden="1" x14ac:dyDescent="0.3">
      <c r="A582" s="100"/>
      <c r="B582" s="20"/>
      <c r="C582" s="21"/>
      <c r="D582" s="21"/>
      <c r="E582" s="21"/>
      <c r="F582" s="21"/>
      <c r="G582" s="21"/>
      <c r="H582" s="21"/>
      <c r="I582" s="21"/>
      <c r="J582" s="133"/>
      <c r="K582" s="56"/>
      <c r="L582" s="18"/>
      <c r="M582" s="57"/>
      <c r="N582" s="57"/>
      <c r="O582" s="57"/>
      <c r="P582" s="57"/>
      <c r="Q582" s="57"/>
      <c r="R582" s="57"/>
    </row>
    <row r="583" spans="1:18" s="69" customFormat="1" ht="36.6" customHeight="1" x14ac:dyDescent="0.3">
      <c r="A583" s="189" t="s">
        <v>303</v>
      </c>
      <c r="B583" s="40" t="s">
        <v>301</v>
      </c>
      <c r="C583" s="8">
        <f>C584</f>
        <v>0</v>
      </c>
      <c r="D583" s="8">
        <f t="shared" ref="D583:I583" si="141">D584</f>
        <v>0</v>
      </c>
      <c r="E583" s="8">
        <f t="shared" si="141"/>
        <v>5066000</v>
      </c>
      <c r="F583" s="8">
        <f t="shared" si="141"/>
        <v>0</v>
      </c>
      <c r="G583" s="8">
        <f t="shared" si="141"/>
        <v>5066000</v>
      </c>
      <c r="H583" s="8">
        <f t="shared" si="141"/>
        <v>0</v>
      </c>
      <c r="I583" s="8">
        <f t="shared" si="141"/>
        <v>0</v>
      </c>
      <c r="J583" s="132"/>
      <c r="K583" s="135"/>
      <c r="L583" s="135"/>
      <c r="M583" s="68"/>
      <c r="N583" s="68"/>
      <c r="O583" s="68"/>
      <c r="P583" s="68"/>
      <c r="Q583" s="68"/>
      <c r="R583" s="68"/>
    </row>
    <row r="584" spans="1:18" s="58" customFormat="1" ht="16.2" x14ac:dyDescent="0.35">
      <c r="A584" s="5"/>
      <c r="B584" s="76" t="s">
        <v>285</v>
      </c>
      <c r="C584" s="21">
        <f>C585</f>
        <v>0</v>
      </c>
      <c r="D584" s="21">
        <f t="shared" ref="D584:I584" si="142">D585</f>
        <v>0</v>
      </c>
      <c r="E584" s="21">
        <f t="shared" si="142"/>
        <v>5066000</v>
      </c>
      <c r="F584" s="21">
        <f t="shared" si="142"/>
        <v>0</v>
      </c>
      <c r="G584" s="21">
        <f t="shared" si="142"/>
        <v>5066000</v>
      </c>
      <c r="H584" s="21">
        <f t="shared" si="142"/>
        <v>0</v>
      </c>
      <c r="I584" s="21">
        <f t="shared" si="142"/>
        <v>0</v>
      </c>
      <c r="J584" s="133"/>
      <c r="K584" s="56"/>
      <c r="L584" s="56"/>
      <c r="M584" s="57"/>
      <c r="N584" s="57"/>
      <c r="O584" s="57"/>
      <c r="P584" s="57"/>
      <c r="Q584" s="57"/>
      <c r="R584" s="57"/>
    </row>
    <row r="585" spans="1:18" ht="99" customHeight="1" x14ac:dyDescent="0.3">
      <c r="A585" s="189"/>
      <c r="B585" s="7" t="s">
        <v>302</v>
      </c>
      <c r="C585" s="191"/>
      <c r="D585" s="191"/>
      <c r="E585" s="191">
        <v>5066000</v>
      </c>
      <c r="F585" s="191"/>
      <c r="G585" s="191">
        <v>5066000</v>
      </c>
      <c r="H585" s="21"/>
      <c r="I585" s="191"/>
      <c r="J585" s="48" t="s">
        <v>352</v>
      </c>
      <c r="K585" s="18"/>
      <c r="L585" s="18"/>
    </row>
    <row r="586" spans="1:18" hidden="1" x14ac:dyDescent="0.3">
      <c r="A586" s="189"/>
      <c r="B586" s="7"/>
      <c r="C586" s="191"/>
      <c r="D586" s="191"/>
      <c r="E586" s="21"/>
      <c r="F586" s="191"/>
      <c r="G586" s="21"/>
      <c r="H586" s="21"/>
      <c r="I586" s="191"/>
      <c r="J586" s="48"/>
      <c r="K586" s="18"/>
      <c r="L586" s="18"/>
    </row>
    <row r="587" spans="1:18" ht="49.2" customHeight="1" x14ac:dyDescent="0.3">
      <c r="A587" s="189" t="s">
        <v>237</v>
      </c>
      <c r="B587" s="80" t="s">
        <v>240</v>
      </c>
      <c r="C587" s="8">
        <f>C588+C592</f>
        <v>0</v>
      </c>
      <c r="D587" s="8">
        <f t="shared" ref="D587:I587" si="143">D588+D592</f>
        <v>5600000</v>
      </c>
      <c r="E587" s="8">
        <f t="shared" si="143"/>
        <v>0</v>
      </c>
      <c r="F587" s="8">
        <f t="shared" si="143"/>
        <v>5600000</v>
      </c>
      <c r="G587" s="8">
        <f t="shared" si="143"/>
        <v>0</v>
      </c>
      <c r="H587" s="8">
        <f t="shared" si="143"/>
        <v>0</v>
      </c>
      <c r="I587" s="8">
        <f t="shared" si="143"/>
        <v>0</v>
      </c>
      <c r="J587" s="48"/>
      <c r="K587" s="18"/>
      <c r="L587" s="18"/>
    </row>
    <row r="588" spans="1:18" ht="65.400000000000006" customHeight="1" x14ac:dyDescent="0.3">
      <c r="A588" s="189" t="s">
        <v>238</v>
      </c>
      <c r="B588" s="40" t="s">
        <v>133</v>
      </c>
      <c r="C588" s="8">
        <f>C589</f>
        <v>0</v>
      </c>
      <c r="D588" s="8">
        <f t="shared" ref="D588:I588" si="144">D589</f>
        <v>5600000</v>
      </c>
      <c r="E588" s="8">
        <f t="shared" si="144"/>
        <v>0</v>
      </c>
      <c r="F588" s="8">
        <f t="shared" si="144"/>
        <v>5600000</v>
      </c>
      <c r="G588" s="8">
        <f t="shared" si="144"/>
        <v>0</v>
      </c>
      <c r="H588" s="8">
        <f t="shared" si="144"/>
        <v>0</v>
      </c>
      <c r="I588" s="8">
        <f t="shared" si="144"/>
        <v>0</v>
      </c>
      <c r="J588" s="48"/>
      <c r="K588" s="18"/>
      <c r="L588" s="18"/>
    </row>
    <row r="589" spans="1:18" ht="48.75" customHeight="1" x14ac:dyDescent="0.3">
      <c r="A589" s="189"/>
      <c r="B589" s="20" t="s">
        <v>70</v>
      </c>
      <c r="C589" s="21">
        <f>C590+C591</f>
        <v>0</v>
      </c>
      <c r="D589" s="21">
        <f t="shared" ref="D589:I589" si="145">D590+D591</f>
        <v>5600000</v>
      </c>
      <c r="E589" s="21">
        <f t="shared" si="145"/>
        <v>0</v>
      </c>
      <c r="F589" s="21">
        <f t="shared" si="145"/>
        <v>5600000</v>
      </c>
      <c r="G589" s="21">
        <f t="shared" si="145"/>
        <v>0</v>
      </c>
      <c r="H589" s="21">
        <f t="shared" si="145"/>
        <v>0</v>
      </c>
      <c r="I589" s="21">
        <f t="shared" si="145"/>
        <v>0</v>
      </c>
      <c r="J589" s="48"/>
      <c r="K589" s="18"/>
      <c r="L589" s="18"/>
    </row>
    <row r="590" spans="1:18" ht="34.950000000000003" customHeight="1" x14ac:dyDescent="0.3">
      <c r="A590" s="189"/>
      <c r="B590" s="7"/>
      <c r="C590" s="21"/>
      <c r="D590" s="191">
        <v>1600000</v>
      </c>
      <c r="E590" s="21"/>
      <c r="F590" s="191">
        <v>1600000</v>
      </c>
      <c r="G590" s="21"/>
      <c r="H590" s="21"/>
      <c r="I590" s="191"/>
      <c r="J590" s="179" t="s">
        <v>298</v>
      </c>
      <c r="K590" s="18"/>
      <c r="L590" s="18"/>
    </row>
    <row r="591" spans="1:18" ht="52.95" customHeight="1" x14ac:dyDescent="0.3">
      <c r="A591" s="189"/>
      <c r="B591" s="7"/>
      <c r="C591" s="21"/>
      <c r="D591" s="191">
        <v>4000000</v>
      </c>
      <c r="E591" s="21"/>
      <c r="F591" s="191">
        <v>4000000</v>
      </c>
      <c r="G591" s="21"/>
      <c r="H591" s="21"/>
      <c r="I591" s="191"/>
      <c r="J591" s="179" t="s">
        <v>353</v>
      </c>
      <c r="K591" s="18"/>
      <c r="L591" s="18"/>
    </row>
    <row r="592" spans="1:18" ht="97.5" hidden="1" customHeight="1" x14ac:dyDescent="0.3">
      <c r="A592" s="189" t="s">
        <v>239</v>
      </c>
      <c r="B592" s="40" t="s">
        <v>277</v>
      </c>
      <c r="C592" s="8">
        <f>C593</f>
        <v>0</v>
      </c>
      <c r="D592" s="8">
        <f t="shared" ref="D592:I592" si="146">D593</f>
        <v>0</v>
      </c>
      <c r="E592" s="8">
        <f t="shared" si="146"/>
        <v>0</v>
      </c>
      <c r="F592" s="8">
        <f t="shared" si="146"/>
        <v>0</v>
      </c>
      <c r="G592" s="8">
        <f t="shared" si="146"/>
        <v>0</v>
      </c>
      <c r="H592" s="8">
        <f t="shared" si="146"/>
        <v>0</v>
      </c>
      <c r="I592" s="8">
        <f t="shared" si="146"/>
        <v>0</v>
      </c>
      <c r="J592" s="48"/>
      <c r="K592" s="18"/>
      <c r="L592" s="18"/>
    </row>
    <row r="593" spans="1:12" ht="49.5" hidden="1" customHeight="1" x14ac:dyDescent="0.3">
      <c r="A593" s="189"/>
      <c r="B593" s="20" t="s">
        <v>70</v>
      </c>
      <c r="C593" s="21">
        <f>SUM(C594:C596)</f>
        <v>0</v>
      </c>
      <c r="D593" s="21">
        <f t="shared" ref="D593:I593" si="147">SUM(D594:D596)</f>
        <v>0</v>
      </c>
      <c r="E593" s="21">
        <f t="shared" si="147"/>
        <v>0</v>
      </c>
      <c r="F593" s="21">
        <f t="shared" si="147"/>
        <v>0</v>
      </c>
      <c r="G593" s="21">
        <f t="shared" si="147"/>
        <v>0</v>
      </c>
      <c r="H593" s="21">
        <f t="shared" si="147"/>
        <v>0</v>
      </c>
      <c r="I593" s="21">
        <f t="shared" si="147"/>
        <v>0</v>
      </c>
      <c r="J593" s="48"/>
      <c r="K593" s="18"/>
      <c r="L593" s="18"/>
    </row>
    <row r="594" spans="1:12" hidden="1" x14ac:dyDescent="0.3">
      <c r="A594" s="189"/>
      <c r="B594" s="7"/>
      <c r="C594" s="21"/>
      <c r="D594" s="191"/>
      <c r="E594" s="21"/>
      <c r="F594" s="191"/>
      <c r="G594" s="21"/>
      <c r="H594" s="21"/>
      <c r="I594" s="191"/>
      <c r="J594" s="48"/>
      <c r="K594" s="18"/>
      <c r="L594" s="18"/>
    </row>
    <row r="595" spans="1:12" hidden="1" x14ac:dyDescent="0.3">
      <c r="A595" s="189"/>
      <c r="B595" s="7"/>
      <c r="C595" s="21"/>
      <c r="D595" s="191"/>
      <c r="E595" s="21"/>
      <c r="F595" s="191"/>
      <c r="G595" s="21"/>
      <c r="H595" s="21"/>
      <c r="I595" s="191"/>
      <c r="J595" s="48"/>
      <c r="K595" s="18"/>
      <c r="L595" s="18"/>
    </row>
    <row r="596" spans="1:12" hidden="1" x14ac:dyDescent="0.3">
      <c r="A596" s="189"/>
      <c r="B596" s="7"/>
      <c r="C596" s="21"/>
      <c r="D596" s="191"/>
      <c r="E596" s="21"/>
      <c r="F596" s="191"/>
      <c r="G596" s="21"/>
      <c r="H596" s="21"/>
      <c r="I596" s="191"/>
      <c r="J596" s="48"/>
      <c r="K596" s="18"/>
      <c r="L596" s="18"/>
    </row>
    <row r="597" spans="1:12" ht="63.75" hidden="1" customHeight="1" x14ac:dyDescent="0.3">
      <c r="A597" s="189" t="s">
        <v>99</v>
      </c>
      <c r="B597" s="80" t="s">
        <v>38</v>
      </c>
      <c r="C597" s="8">
        <f>C598+C607+C610+C603</f>
        <v>0</v>
      </c>
      <c r="D597" s="8">
        <f t="shared" ref="D597:I597" si="148">D598+D607+D610+D603</f>
        <v>0</v>
      </c>
      <c r="E597" s="8">
        <f t="shared" si="148"/>
        <v>0</v>
      </c>
      <c r="F597" s="8">
        <f t="shared" si="148"/>
        <v>0</v>
      </c>
      <c r="G597" s="8">
        <f t="shared" si="148"/>
        <v>0</v>
      </c>
      <c r="H597" s="8">
        <f t="shared" si="148"/>
        <v>0</v>
      </c>
      <c r="I597" s="8">
        <f t="shared" si="148"/>
        <v>0</v>
      </c>
      <c r="J597" s="188"/>
      <c r="K597" s="18"/>
      <c r="L597" s="18"/>
    </row>
    <row r="598" spans="1:12" ht="46.8" hidden="1" x14ac:dyDescent="0.3">
      <c r="A598" s="189" t="s">
        <v>137</v>
      </c>
      <c r="B598" s="40" t="s">
        <v>241</v>
      </c>
      <c r="C598" s="8">
        <f>C599+C601</f>
        <v>0</v>
      </c>
      <c r="D598" s="8">
        <f t="shared" ref="D598:I598" si="149">D599+D601</f>
        <v>0</v>
      </c>
      <c r="E598" s="8">
        <f t="shared" si="149"/>
        <v>0</v>
      </c>
      <c r="F598" s="8">
        <f t="shared" si="149"/>
        <v>0</v>
      </c>
      <c r="G598" s="8">
        <f t="shared" si="149"/>
        <v>0</v>
      </c>
      <c r="H598" s="8">
        <f t="shared" si="149"/>
        <v>0</v>
      </c>
      <c r="I598" s="8">
        <f t="shared" si="149"/>
        <v>0</v>
      </c>
      <c r="J598" s="48"/>
      <c r="K598" s="18"/>
      <c r="L598" s="18"/>
    </row>
    <row r="599" spans="1:12" hidden="1" x14ac:dyDescent="0.3">
      <c r="A599" s="101"/>
      <c r="B599" s="39" t="s">
        <v>20</v>
      </c>
      <c r="C599" s="21">
        <f>C600</f>
        <v>0</v>
      </c>
      <c r="D599" s="21">
        <f t="shared" ref="D599:I599" si="150">D600</f>
        <v>0</v>
      </c>
      <c r="E599" s="21">
        <f t="shared" si="150"/>
        <v>0</v>
      </c>
      <c r="F599" s="21">
        <f t="shared" si="150"/>
        <v>0</v>
      </c>
      <c r="G599" s="21">
        <f t="shared" si="150"/>
        <v>0</v>
      </c>
      <c r="H599" s="21">
        <f t="shared" si="150"/>
        <v>0</v>
      </c>
      <c r="I599" s="21">
        <f t="shared" si="150"/>
        <v>0</v>
      </c>
      <c r="J599" s="48"/>
      <c r="K599" s="18"/>
      <c r="L599" s="18"/>
    </row>
    <row r="600" spans="1:12" hidden="1" x14ac:dyDescent="0.3">
      <c r="A600" s="101"/>
      <c r="B600" s="7"/>
      <c r="C600" s="191"/>
      <c r="D600" s="191"/>
      <c r="E600" s="191"/>
      <c r="F600" s="191"/>
      <c r="G600" s="191"/>
      <c r="H600" s="191"/>
      <c r="I600" s="191"/>
      <c r="J600" s="7"/>
      <c r="K600" s="18"/>
      <c r="L600" s="18"/>
    </row>
    <row r="601" spans="1:12" ht="31.2" hidden="1" x14ac:dyDescent="0.3">
      <c r="A601" s="101"/>
      <c r="B601" s="39" t="s">
        <v>37</v>
      </c>
      <c r="C601" s="21">
        <f>C602</f>
        <v>0</v>
      </c>
      <c r="D601" s="21">
        <f t="shared" ref="D601:I601" si="151">D602</f>
        <v>0</v>
      </c>
      <c r="E601" s="21">
        <f t="shared" si="151"/>
        <v>0</v>
      </c>
      <c r="F601" s="21">
        <f t="shared" si="151"/>
        <v>0</v>
      </c>
      <c r="G601" s="21">
        <f t="shared" si="151"/>
        <v>0</v>
      </c>
      <c r="H601" s="21">
        <f t="shared" si="151"/>
        <v>0</v>
      </c>
      <c r="I601" s="21">
        <f t="shared" si="151"/>
        <v>0</v>
      </c>
      <c r="J601" s="48"/>
      <c r="K601" s="18"/>
      <c r="L601" s="18"/>
    </row>
    <row r="602" spans="1:12" hidden="1" x14ac:dyDescent="0.3">
      <c r="A602" s="101"/>
      <c r="B602" s="39"/>
      <c r="C602" s="21"/>
      <c r="D602" s="21"/>
      <c r="E602" s="191"/>
      <c r="F602" s="191"/>
      <c r="G602" s="191"/>
      <c r="H602" s="21"/>
      <c r="I602" s="21"/>
      <c r="J602" s="190"/>
      <c r="K602" s="18"/>
      <c r="L602" s="18"/>
    </row>
    <row r="603" spans="1:12" ht="81" hidden="1" customHeight="1" x14ac:dyDescent="0.3">
      <c r="A603" s="189" t="s">
        <v>242</v>
      </c>
      <c r="B603" s="40" t="s">
        <v>243</v>
      </c>
      <c r="C603" s="8">
        <f>C604</f>
        <v>0</v>
      </c>
      <c r="D603" s="8">
        <f t="shared" ref="D603:I603" si="152">D604</f>
        <v>0</v>
      </c>
      <c r="E603" s="8">
        <f t="shared" si="152"/>
        <v>0</v>
      </c>
      <c r="F603" s="8">
        <f t="shared" si="152"/>
        <v>0</v>
      </c>
      <c r="G603" s="8">
        <f t="shared" si="152"/>
        <v>0</v>
      </c>
      <c r="H603" s="8">
        <f t="shared" si="152"/>
        <v>0</v>
      </c>
      <c r="I603" s="8">
        <f t="shared" si="152"/>
        <v>0</v>
      </c>
      <c r="J603" s="48"/>
      <c r="K603" s="18"/>
      <c r="L603" s="18"/>
    </row>
    <row r="604" spans="1:12" ht="31.2" hidden="1" x14ac:dyDescent="0.3">
      <c r="A604" s="101"/>
      <c r="B604" s="20" t="s">
        <v>17</v>
      </c>
      <c r="C604" s="21">
        <f>SUM(C605:C606)</f>
        <v>0</v>
      </c>
      <c r="D604" s="21">
        <f t="shared" ref="D604:I604" si="153">SUM(D605:D606)</f>
        <v>0</v>
      </c>
      <c r="E604" s="21">
        <f t="shared" si="153"/>
        <v>0</v>
      </c>
      <c r="F604" s="21">
        <f>SUM(F605:F606)</f>
        <v>0</v>
      </c>
      <c r="G604" s="21">
        <f t="shared" si="153"/>
        <v>0</v>
      </c>
      <c r="H604" s="21">
        <f t="shared" si="153"/>
        <v>0</v>
      </c>
      <c r="I604" s="21">
        <f t="shared" si="153"/>
        <v>0</v>
      </c>
      <c r="J604" s="48"/>
      <c r="K604" s="18"/>
      <c r="L604" s="18"/>
    </row>
    <row r="605" spans="1:12" hidden="1" x14ac:dyDescent="0.3">
      <c r="A605" s="101"/>
      <c r="B605" s="7"/>
      <c r="C605" s="191"/>
      <c r="D605" s="191"/>
      <c r="E605" s="191"/>
      <c r="F605" s="191"/>
      <c r="G605" s="191"/>
      <c r="H605" s="191"/>
      <c r="I605" s="191"/>
      <c r="J605" s="48"/>
      <c r="K605" s="18"/>
      <c r="L605" s="18"/>
    </row>
    <row r="606" spans="1:12" hidden="1" x14ac:dyDescent="0.3">
      <c r="A606" s="101"/>
      <c r="B606" s="7"/>
      <c r="C606" s="191"/>
      <c r="D606" s="191"/>
      <c r="E606" s="191"/>
      <c r="F606" s="191"/>
      <c r="G606" s="191"/>
      <c r="H606" s="191"/>
      <c r="I606" s="191"/>
      <c r="J606" s="48"/>
      <c r="K606" s="18"/>
      <c r="L606" s="18"/>
    </row>
    <row r="607" spans="1:12" ht="46.8" hidden="1" x14ac:dyDescent="0.3">
      <c r="A607" s="189" t="s">
        <v>49</v>
      </c>
      <c r="B607" s="19" t="s">
        <v>244</v>
      </c>
      <c r="C607" s="8">
        <f>C608</f>
        <v>0</v>
      </c>
      <c r="D607" s="8">
        <f t="shared" ref="D607:I608" si="154">D608</f>
        <v>0</v>
      </c>
      <c r="E607" s="8">
        <f t="shared" si="154"/>
        <v>0</v>
      </c>
      <c r="F607" s="8">
        <f t="shared" si="154"/>
        <v>0</v>
      </c>
      <c r="G607" s="8">
        <f t="shared" si="154"/>
        <v>0</v>
      </c>
      <c r="H607" s="8">
        <f t="shared" si="154"/>
        <v>0</v>
      </c>
      <c r="I607" s="8">
        <f t="shared" si="154"/>
        <v>0</v>
      </c>
      <c r="J607" s="48"/>
      <c r="K607" s="18"/>
      <c r="L607" s="18"/>
    </row>
    <row r="608" spans="1:12" ht="31.2" hidden="1" x14ac:dyDescent="0.3">
      <c r="A608" s="101"/>
      <c r="B608" s="20" t="s">
        <v>37</v>
      </c>
      <c r="C608" s="21">
        <f>C609</f>
        <v>0</v>
      </c>
      <c r="D608" s="21">
        <f t="shared" si="154"/>
        <v>0</v>
      </c>
      <c r="E608" s="21">
        <f t="shared" si="154"/>
        <v>0</v>
      </c>
      <c r="F608" s="21">
        <f t="shared" si="154"/>
        <v>0</v>
      </c>
      <c r="G608" s="21">
        <f t="shared" si="154"/>
        <v>0</v>
      </c>
      <c r="H608" s="21">
        <f t="shared" si="154"/>
        <v>0</v>
      </c>
      <c r="I608" s="21">
        <f t="shared" si="154"/>
        <v>0</v>
      </c>
      <c r="J608" s="48"/>
      <c r="K608" s="18"/>
      <c r="L608" s="18"/>
    </row>
    <row r="609" spans="1:12" hidden="1" x14ac:dyDescent="0.3">
      <c r="A609" s="101"/>
      <c r="B609" s="7"/>
      <c r="C609" s="191"/>
      <c r="D609" s="191"/>
      <c r="E609" s="191"/>
      <c r="F609" s="191"/>
      <c r="G609" s="191"/>
      <c r="H609" s="191"/>
      <c r="I609" s="191"/>
      <c r="J609" s="48"/>
      <c r="K609" s="18"/>
      <c r="L609" s="18"/>
    </row>
    <row r="610" spans="1:12" ht="112.5" hidden="1" customHeight="1" x14ac:dyDescent="0.3">
      <c r="A610" s="189" t="s">
        <v>145</v>
      </c>
      <c r="B610" s="19" t="s">
        <v>245</v>
      </c>
      <c r="C610" s="8">
        <f>C615+C613+C620+C628+C611+C617</f>
        <v>0</v>
      </c>
      <c r="D610" s="8">
        <f t="shared" ref="D610:I610" si="155">D615+D613+D620+D628+D611+D617</f>
        <v>0</v>
      </c>
      <c r="E610" s="8">
        <f t="shared" si="155"/>
        <v>0</v>
      </c>
      <c r="F610" s="8">
        <f t="shared" si="155"/>
        <v>0</v>
      </c>
      <c r="G610" s="8">
        <f t="shared" si="155"/>
        <v>0</v>
      </c>
      <c r="H610" s="8">
        <f t="shared" si="155"/>
        <v>0</v>
      </c>
      <c r="I610" s="8">
        <f t="shared" si="155"/>
        <v>0</v>
      </c>
      <c r="J610" s="48"/>
      <c r="K610" s="18"/>
      <c r="L610" s="18"/>
    </row>
    <row r="611" spans="1:12" hidden="1" x14ac:dyDescent="0.3">
      <c r="A611" s="189"/>
      <c r="B611" s="20" t="s">
        <v>2</v>
      </c>
      <c r="C611" s="21">
        <f>C612</f>
        <v>0</v>
      </c>
      <c r="D611" s="21">
        <f t="shared" ref="D611:I611" si="156">D612</f>
        <v>0</v>
      </c>
      <c r="E611" s="21">
        <f t="shared" si="156"/>
        <v>0</v>
      </c>
      <c r="F611" s="21">
        <f t="shared" si="156"/>
        <v>0</v>
      </c>
      <c r="G611" s="21">
        <f t="shared" si="156"/>
        <v>0</v>
      </c>
      <c r="H611" s="21">
        <f t="shared" si="156"/>
        <v>0</v>
      </c>
      <c r="I611" s="21">
        <f t="shared" si="156"/>
        <v>0</v>
      </c>
      <c r="J611" s="48"/>
      <c r="K611" s="18"/>
      <c r="L611" s="18"/>
    </row>
    <row r="612" spans="1:12" hidden="1" x14ac:dyDescent="0.3">
      <c r="A612" s="189"/>
      <c r="B612" s="19"/>
      <c r="C612" s="8"/>
      <c r="D612" s="8"/>
      <c r="E612" s="8"/>
      <c r="F612" s="8"/>
      <c r="G612" s="8"/>
      <c r="H612" s="8"/>
      <c r="I612" s="8"/>
      <c r="J612" s="48"/>
      <c r="K612" s="18"/>
      <c r="L612" s="18"/>
    </row>
    <row r="613" spans="1:12" ht="31.2" hidden="1" x14ac:dyDescent="0.3">
      <c r="A613" s="189"/>
      <c r="B613" s="20" t="s">
        <v>144</v>
      </c>
      <c r="C613" s="21">
        <f>C614</f>
        <v>0</v>
      </c>
      <c r="D613" s="21">
        <f>D614</f>
        <v>0</v>
      </c>
      <c r="E613" s="21">
        <f t="shared" ref="E613:I613" si="157">E614</f>
        <v>0</v>
      </c>
      <c r="F613" s="21">
        <f t="shared" si="157"/>
        <v>0</v>
      </c>
      <c r="G613" s="21">
        <f t="shared" si="157"/>
        <v>0</v>
      </c>
      <c r="H613" s="21">
        <f t="shared" si="157"/>
        <v>0</v>
      </c>
      <c r="I613" s="21">
        <f t="shared" si="157"/>
        <v>0</v>
      </c>
      <c r="J613" s="48"/>
      <c r="K613" s="18"/>
      <c r="L613" s="18"/>
    </row>
    <row r="614" spans="1:12" hidden="1" x14ac:dyDescent="0.3">
      <c r="A614" s="189"/>
      <c r="B614" s="94"/>
      <c r="C614" s="191"/>
      <c r="D614" s="191"/>
      <c r="E614" s="41"/>
      <c r="F614" s="191"/>
      <c r="G614" s="41"/>
      <c r="H614" s="191"/>
      <c r="I614" s="191"/>
      <c r="J614" s="48"/>
      <c r="K614" s="18"/>
      <c r="L614" s="18"/>
    </row>
    <row r="615" spans="1:12" ht="48.75" hidden="1" customHeight="1" x14ac:dyDescent="0.3">
      <c r="A615" s="101"/>
      <c r="B615" s="20" t="s">
        <v>70</v>
      </c>
      <c r="C615" s="21">
        <f>C616</f>
        <v>0</v>
      </c>
      <c r="D615" s="21">
        <f t="shared" ref="D615:I615" si="158">D616</f>
        <v>0</v>
      </c>
      <c r="E615" s="21">
        <f t="shared" si="158"/>
        <v>0</v>
      </c>
      <c r="F615" s="21">
        <f t="shared" si="158"/>
        <v>0</v>
      </c>
      <c r="G615" s="21">
        <f t="shared" si="158"/>
        <v>0</v>
      </c>
      <c r="H615" s="21">
        <f t="shared" si="158"/>
        <v>0</v>
      </c>
      <c r="I615" s="21">
        <f t="shared" si="158"/>
        <v>0</v>
      </c>
      <c r="J615" s="48"/>
      <c r="K615" s="18"/>
      <c r="L615" s="18"/>
    </row>
    <row r="616" spans="1:12" hidden="1" x14ac:dyDescent="0.3">
      <c r="A616" s="101"/>
      <c r="B616" s="20"/>
      <c r="C616" s="21"/>
      <c r="D616" s="21"/>
      <c r="E616" s="21"/>
      <c r="F616" s="21"/>
      <c r="G616" s="21"/>
      <c r="H616" s="21"/>
      <c r="I616" s="21"/>
      <c r="J616" s="48"/>
      <c r="K616" s="18"/>
      <c r="L616" s="18"/>
    </row>
    <row r="617" spans="1:12" ht="31.2" hidden="1" x14ac:dyDescent="0.3">
      <c r="A617" s="101"/>
      <c r="B617" s="20" t="s">
        <v>57</v>
      </c>
      <c r="C617" s="21">
        <f>SUM(C618:C619)</f>
        <v>0</v>
      </c>
      <c r="D617" s="21">
        <f t="shared" ref="D617:I617" si="159">SUM(D618:D619)</f>
        <v>0</v>
      </c>
      <c r="E617" s="21">
        <f t="shared" si="159"/>
        <v>0</v>
      </c>
      <c r="F617" s="21">
        <f t="shared" si="159"/>
        <v>0</v>
      </c>
      <c r="G617" s="21">
        <f t="shared" si="159"/>
        <v>0</v>
      </c>
      <c r="H617" s="21">
        <f t="shared" si="159"/>
        <v>0</v>
      </c>
      <c r="I617" s="21">
        <f t="shared" si="159"/>
        <v>0</v>
      </c>
      <c r="J617" s="48"/>
      <c r="K617" s="18"/>
      <c r="L617" s="18"/>
    </row>
    <row r="618" spans="1:12" hidden="1" x14ac:dyDescent="0.3">
      <c r="A618" s="101"/>
      <c r="B618" s="7"/>
      <c r="C618" s="191"/>
      <c r="D618" s="191"/>
      <c r="E618" s="191"/>
      <c r="F618" s="21"/>
      <c r="G618" s="191"/>
      <c r="H618" s="27"/>
      <c r="I618" s="8"/>
      <c r="J618" s="88"/>
      <c r="K618" s="18"/>
      <c r="L618" s="18"/>
    </row>
    <row r="619" spans="1:12" hidden="1" x14ac:dyDescent="0.3">
      <c r="A619" s="101"/>
      <c r="B619" s="20"/>
      <c r="C619" s="191"/>
      <c r="D619" s="191"/>
      <c r="E619" s="8"/>
      <c r="F619" s="21"/>
      <c r="G619" s="8"/>
      <c r="H619" s="27"/>
      <c r="I619" s="8"/>
      <c r="J619" s="88"/>
      <c r="K619" s="18"/>
      <c r="L619" s="18"/>
    </row>
    <row r="620" spans="1:12" ht="31.2" hidden="1" x14ac:dyDescent="0.3">
      <c r="A620" s="101"/>
      <c r="B620" s="20" t="s">
        <v>37</v>
      </c>
      <c r="C620" s="21">
        <f>SUM(C621:C627)</f>
        <v>0</v>
      </c>
      <c r="D620" s="21">
        <f t="shared" ref="D620:I620" si="160">SUM(D621:D627)</f>
        <v>0</v>
      </c>
      <c r="E620" s="21">
        <f t="shared" si="160"/>
        <v>0</v>
      </c>
      <c r="F620" s="21">
        <f t="shared" si="160"/>
        <v>0</v>
      </c>
      <c r="G620" s="21">
        <f t="shared" si="160"/>
        <v>0</v>
      </c>
      <c r="H620" s="21">
        <f t="shared" si="160"/>
        <v>0</v>
      </c>
      <c r="I620" s="21">
        <f t="shared" si="160"/>
        <v>0</v>
      </c>
      <c r="J620" s="48"/>
      <c r="K620" s="18"/>
      <c r="L620" s="18"/>
    </row>
    <row r="621" spans="1:12" hidden="1" x14ac:dyDescent="0.3">
      <c r="A621" s="101"/>
      <c r="B621" s="20"/>
      <c r="C621" s="191"/>
      <c r="D621" s="191"/>
      <c r="E621" s="191"/>
      <c r="F621" s="191"/>
      <c r="G621" s="191"/>
      <c r="H621" s="191"/>
      <c r="I621" s="191"/>
      <c r="J621" s="88"/>
      <c r="K621" s="18"/>
      <c r="L621" s="18"/>
    </row>
    <row r="622" spans="1:12" hidden="1" x14ac:dyDescent="0.3">
      <c r="A622" s="101"/>
      <c r="B622" s="20"/>
      <c r="C622" s="191"/>
      <c r="D622" s="191"/>
      <c r="E622" s="191"/>
      <c r="F622" s="191"/>
      <c r="G622" s="191"/>
      <c r="H622" s="191"/>
      <c r="I622" s="191"/>
      <c r="J622" s="88"/>
      <c r="K622" s="18"/>
      <c r="L622" s="18"/>
    </row>
    <row r="623" spans="1:12" hidden="1" x14ac:dyDescent="0.3">
      <c r="A623" s="101"/>
      <c r="B623" s="20"/>
      <c r="C623" s="191"/>
      <c r="D623" s="191"/>
      <c r="E623" s="191"/>
      <c r="F623" s="191"/>
      <c r="G623" s="191"/>
      <c r="H623" s="191"/>
      <c r="I623" s="191"/>
      <c r="J623" s="88"/>
      <c r="K623" s="18"/>
      <c r="L623" s="18"/>
    </row>
    <row r="624" spans="1:12" hidden="1" x14ac:dyDescent="0.3">
      <c r="A624" s="101"/>
      <c r="B624" s="20"/>
      <c r="C624" s="191"/>
      <c r="D624" s="191"/>
      <c r="E624" s="191"/>
      <c r="F624" s="191"/>
      <c r="G624" s="191"/>
      <c r="H624" s="191"/>
      <c r="I624" s="191"/>
      <c r="J624" s="88"/>
      <c r="K624" s="18"/>
      <c r="L624" s="18"/>
    </row>
    <row r="625" spans="1:12" hidden="1" x14ac:dyDescent="0.3">
      <c r="A625" s="101"/>
      <c r="B625" s="20"/>
      <c r="C625" s="191"/>
      <c r="D625" s="191"/>
      <c r="E625" s="191"/>
      <c r="F625" s="191"/>
      <c r="G625" s="191"/>
      <c r="H625" s="191"/>
      <c r="I625" s="191"/>
      <c r="J625" s="88"/>
      <c r="K625" s="18"/>
      <c r="L625" s="18"/>
    </row>
    <row r="626" spans="1:12" hidden="1" x14ac:dyDescent="0.3">
      <c r="A626" s="101"/>
      <c r="B626" s="20"/>
      <c r="C626" s="191"/>
      <c r="D626" s="191"/>
      <c r="E626" s="191"/>
      <c r="F626" s="191"/>
      <c r="G626" s="191"/>
      <c r="H626" s="191"/>
      <c r="I626" s="191"/>
      <c r="J626" s="88"/>
      <c r="K626" s="18"/>
      <c r="L626" s="18"/>
    </row>
    <row r="627" spans="1:12" hidden="1" x14ac:dyDescent="0.3">
      <c r="A627" s="101"/>
      <c r="B627" s="20"/>
      <c r="C627" s="191"/>
      <c r="D627" s="191"/>
      <c r="E627" s="191"/>
      <c r="F627" s="191"/>
      <c r="G627" s="191"/>
      <c r="H627" s="191"/>
      <c r="I627" s="191"/>
      <c r="J627" s="88"/>
      <c r="K627" s="18"/>
      <c r="L627" s="18"/>
    </row>
    <row r="628" spans="1:12" ht="31.2" hidden="1" x14ac:dyDescent="0.3">
      <c r="A628" s="101"/>
      <c r="B628" s="20" t="s">
        <v>17</v>
      </c>
      <c r="C628" s="21">
        <f>C629</f>
        <v>0</v>
      </c>
      <c r="D628" s="21">
        <f t="shared" ref="D628:I628" si="161">D629</f>
        <v>0</v>
      </c>
      <c r="E628" s="21">
        <f t="shared" si="161"/>
        <v>0</v>
      </c>
      <c r="F628" s="21">
        <f t="shared" si="161"/>
        <v>0</v>
      </c>
      <c r="G628" s="21">
        <f t="shared" si="161"/>
        <v>0</v>
      </c>
      <c r="H628" s="21">
        <f t="shared" si="161"/>
        <v>0</v>
      </c>
      <c r="I628" s="21">
        <f t="shared" si="161"/>
        <v>0</v>
      </c>
      <c r="J628" s="48"/>
      <c r="K628" s="18"/>
      <c r="L628" s="18"/>
    </row>
    <row r="629" spans="1:12" hidden="1" x14ac:dyDescent="0.3">
      <c r="A629" s="101"/>
      <c r="B629" s="20"/>
      <c r="C629" s="191"/>
      <c r="D629" s="191"/>
      <c r="E629" s="191"/>
      <c r="F629" s="191"/>
      <c r="G629" s="191"/>
      <c r="H629" s="191"/>
      <c r="I629" s="191"/>
      <c r="J629" s="48"/>
      <c r="K629" s="18"/>
      <c r="L629" s="18"/>
    </row>
    <row r="630" spans="1:12" ht="51.75" hidden="1" customHeight="1" x14ac:dyDescent="0.3">
      <c r="A630" s="189" t="s">
        <v>39</v>
      </c>
      <c r="B630" s="19" t="s">
        <v>21</v>
      </c>
      <c r="C630" s="8">
        <f t="shared" ref="C630:I630" si="162">C631+C677+C780</f>
        <v>0</v>
      </c>
      <c r="D630" s="8">
        <f t="shared" si="162"/>
        <v>0</v>
      </c>
      <c r="E630" s="8">
        <f t="shared" si="162"/>
        <v>0</v>
      </c>
      <c r="F630" s="8">
        <f t="shared" si="162"/>
        <v>0</v>
      </c>
      <c r="G630" s="8">
        <f t="shared" si="162"/>
        <v>0</v>
      </c>
      <c r="H630" s="8">
        <f t="shared" si="162"/>
        <v>0</v>
      </c>
      <c r="I630" s="8">
        <f t="shared" si="162"/>
        <v>0</v>
      </c>
      <c r="J630" s="48"/>
      <c r="K630" s="18"/>
      <c r="L630" s="18"/>
    </row>
    <row r="631" spans="1:12" ht="46.8" hidden="1" x14ac:dyDescent="0.3">
      <c r="A631" s="189" t="s">
        <v>100</v>
      </c>
      <c r="B631" s="19" t="s">
        <v>246</v>
      </c>
      <c r="C631" s="8">
        <f>C632</f>
        <v>0</v>
      </c>
      <c r="D631" s="8">
        <f t="shared" ref="D631:I631" si="163">D632</f>
        <v>0</v>
      </c>
      <c r="E631" s="8">
        <f t="shared" si="163"/>
        <v>0</v>
      </c>
      <c r="F631" s="8">
        <f t="shared" si="163"/>
        <v>0</v>
      </c>
      <c r="G631" s="8">
        <f t="shared" si="163"/>
        <v>0</v>
      </c>
      <c r="H631" s="8">
        <f t="shared" si="163"/>
        <v>0</v>
      </c>
      <c r="I631" s="8">
        <f t="shared" si="163"/>
        <v>0</v>
      </c>
      <c r="J631" s="7"/>
      <c r="K631" s="18"/>
      <c r="L631" s="18"/>
    </row>
    <row r="632" spans="1:12" ht="31.2" hidden="1" x14ac:dyDescent="0.3">
      <c r="A632" s="189"/>
      <c r="B632" s="39" t="s">
        <v>19</v>
      </c>
      <c r="C632" s="21">
        <f>SUM(C633:C676)</f>
        <v>0</v>
      </c>
      <c r="D632" s="21">
        <f t="shared" ref="D632:I632" si="164">SUM(D633:D676)</f>
        <v>0</v>
      </c>
      <c r="E632" s="21">
        <f t="shared" si="164"/>
        <v>0</v>
      </c>
      <c r="F632" s="21">
        <f t="shared" si="164"/>
        <v>0</v>
      </c>
      <c r="G632" s="21">
        <f t="shared" si="164"/>
        <v>0</v>
      </c>
      <c r="H632" s="21">
        <f t="shared" si="164"/>
        <v>0</v>
      </c>
      <c r="I632" s="21">
        <f t="shared" si="164"/>
        <v>0</v>
      </c>
      <c r="J632" s="7"/>
      <c r="K632" s="18"/>
      <c r="L632" s="18"/>
    </row>
    <row r="633" spans="1:12" hidden="1" x14ac:dyDescent="0.3">
      <c r="A633" s="189"/>
      <c r="B633" s="188"/>
      <c r="C633" s="191"/>
      <c r="D633" s="191"/>
      <c r="E633" s="191"/>
      <c r="F633" s="191"/>
      <c r="G633" s="191"/>
      <c r="H633" s="191"/>
      <c r="I633" s="191"/>
      <c r="J633" s="7"/>
      <c r="K633" s="18"/>
      <c r="L633" s="18"/>
    </row>
    <row r="634" spans="1:12" hidden="1" x14ac:dyDescent="0.3">
      <c r="A634" s="189"/>
      <c r="B634" s="188"/>
      <c r="C634" s="191"/>
      <c r="D634" s="191"/>
      <c r="E634" s="191"/>
      <c r="F634" s="191"/>
      <c r="G634" s="191"/>
      <c r="H634" s="191"/>
      <c r="I634" s="191"/>
      <c r="J634" s="7"/>
      <c r="K634" s="18"/>
      <c r="L634" s="18"/>
    </row>
    <row r="635" spans="1:12" hidden="1" x14ac:dyDescent="0.3">
      <c r="A635" s="189"/>
      <c r="B635" s="188"/>
      <c r="C635" s="191"/>
      <c r="D635" s="191"/>
      <c r="E635" s="191"/>
      <c r="F635" s="191"/>
      <c r="G635" s="191"/>
      <c r="H635" s="191"/>
      <c r="I635" s="191"/>
      <c r="J635" s="190"/>
      <c r="K635" s="18"/>
      <c r="L635" s="18"/>
    </row>
    <row r="636" spans="1:12" hidden="1" x14ac:dyDescent="0.3">
      <c r="A636" s="189"/>
      <c r="B636" s="188"/>
      <c r="C636" s="191"/>
      <c r="D636" s="41"/>
      <c r="E636" s="191"/>
      <c r="F636" s="191"/>
      <c r="G636" s="191"/>
      <c r="H636" s="191"/>
      <c r="I636" s="191"/>
      <c r="J636" s="190"/>
      <c r="K636" s="18"/>
      <c r="L636" s="18"/>
    </row>
    <row r="637" spans="1:12" hidden="1" x14ac:dyDescent="0.3">
      <c r="A637" s="189"/>
      <c r="B637" s="188"/>
      <c r="C637" s="191"/>
      <c r="D637" s="41"/>
      <c r="E637" s="191"/>
      <c r="F637" s="191"/>
      <c r="G637" s="191"/>
      <c r="H637" s="191"/>
      <c r="I637" s="191"/>
      <c r="J637" s="190"/>
      <c r="K637" s="18"/>
      <c r="L637" s="18"/>
    </row>
    <row r="638" spans="1:12" hidden="1" x14ac:dyDescent="0.3">
      <c r="A638" s="189"/>
      <c r="B638" s="188"/>
      <c r="C638" s="191"/>
      <c r="D638" s="191"/>
      <c r="E638" s="191"/>
      <c r="F638" s="191"/>
      <c r="G638" s="191"/>
      <c r="H638" s="191"/>
      <c r="I638" s="191"/>
      <c r="J638" s="190"/>
      <c r="K638" s="18"/>
      <c r="L638" s="18"/>
    </row>
    <row r="639" spans="1:12" hidden="1" x14ac:dyDescent="0.3">
      <c r="A639" s="189"/>
      <c r="B639" s="188"/>
      <c r="C639" s="191"/>
      <c r="D639" s="191"/>
      <c r="E639" s="191"/>
      <c r="F639" s="191"/>
      <c r="G639" s="191"/>
      <c r="H639" s="191"/>
      <c r="I639" s="191"/>
      <c r="J639" s="190"/>
      <c r="K639" s="18"/>
      <c r="L639" s="18"/>
    </row>
    <row r="640" spans="1:12" hidden="1" x14ac:dyDescent="0.3">
      <c r="A640" s="189"/>
      <c r="B640" s="188"/>
      <c r="C640" s="191"/>
      <c r="D640" s="191"/>
      <c r="E640" s="191"/>
      <c r="F640" s="191"/>
      <c r="G640" s="191"/>
      <c r="H640" s="191"/>
      <c r="I640" s="191"/>
      <c r="J640" s="190"/>
      <c r="K640" s="18"/>
      <c r="L640" s="18"/>
    </row>
    <row r="641" spans="1:12" hidden="1" x14ac:dyDescent="0.3">
      <c r="A641" s="189"/>
      <c r="B641" s="188"/>
      <c r="C641" s="191"/>
      <c r="D641" s="191"/>
      <c r="E641" s="191"/>
      <c r="F641" s="191"/>
      <c r="G641" s="191"/>
      <c r="H641" s="191"/>
      <c r="I641" s="191"/>
      <c r="J641" s="190"/>
      <c r="K641" s="18"/>
      <c r="L641" s="18"/>
    </row>
    <row r="642" spans="1:12" hidden="1" x14ac:dyDescent="0.3">
      <c r="A642" s="189"/>
      <c r="B642" s="188"/>
      <c r="C642" s="191"/>
      <c r="D642" s="191"/>
      <c r="E642" s="191"/>
      <c r="F642" s="191"/>
      <c r="G642" s="191"/>
      <c r="H642" s="191"/>
      <c r="I642" s="191"/>
      <c r="J642" s="190"/>
      <c r="K642" s="18"/>
      <c r="L642" s="18"/>
    </row>
    <row r="643" spans="1:12" hidden="1" x14ac:dyDescent="0.3">
      <c r="A643" s="189"/>
      <c r="B643" s="39"/>
      <c r="C643" s="191"/>
      <c r="D643" s="191"/>
      <c r="E643" s="191"/>
      <c r="F643" s="191"/>
      <c r="G643" s="191"/>
      <c r="H643" s="191"/>
      <c r="I643" s="191"/>
      <c r="J643" s="42"/>
      <c r="K643" s="18"/>
      <c r="L643" s="18"/>
    </row>
    <row r="644" spans="1:12" hidden="1" x14ac:dyDescent="0.3">
      <c r="A644" s="189"/>
      <c r="B644" s="39"/>
      <c r="C644" s="191"/>
      <c r="D644" s="191"/>
      <c r="E644" s="191"/>
      <c r="F644" s="191"/>
      <c r="G644" s="191"/>
      <c r="H644" s="191"/>
      <c r="I644" s="191"/>
      <c r="J644" s="42"/>
      <c r="K644" s="18"/>
      <c r="L644" s="18"/>
    </row>
    <row r="645" spans="1:12" hidden="1" x14ac:dyDescent="0.3">
      <c r="A645" s="189"/>
      <c r="B645" s="39"/>
      <c r="C645" s="191"/>
      <c r="D645" s="41"/>
      <c r="E645" s="191"/>
      <c r="F645" s="191"/>
      <c r="G645" s="191"/>
      <c r="H645" s="191"/>
      <c r="I645" s="191"/>
      <c r="J645" s="42"/>
      <c r="K645" s="18"/>
      <c r="L645" s="18"/>
    </row>
    <row r="646" spans="1:12" hidden="1" x14ac:dyDescent="0.3">
      <c r="A646" s="189"/>
      <c r="B646" s="39"/>
      <c r="C646" s="191"/>
      <c r="D646" s="41"/>
      <c r="E646" s="191"/>
      <c r="F646" s="191"/>
      <c r="G646" s="191"/>
      <c r="H646" s="191"/>
      <c r="I646" s="191"/>
      <c r="J646" s="42"/>
      <c r="K646" s="18"/>
      <c r="L646" s="18"/>
    </row>
    <row r="647" spans="1:12" hidden="1" x14ac:dyDescent="0.3">
      <c r="A647" s="189"/>
      <c r="B647" s="39"/>
      <c r="C647" s="191"/>
      <c r="D647" s="41"/>
      <c r="E647" s="191"/>
      <c r="F647" s="191"/>
      <c r="G647" s="191"/>
      <c r="H647" s="191"/>
      <c r="I647" s="191"/>
      <c r="J647" s="42"/>
      <c r="K647" s="18"/>
      <c r="L647" s="18"/>
    </row>
    <row r="648" spans="1:12" hidden="1" x14ac:dyDescent="0.3">
      <c r="A648" s="189"/>
      <c r="B648" s="39"/>
      <c r="C648" s="191"/>
      <c r="D648" s="191"/>
      <c r="E648" s="191"/>
      <c r="F648" s="191"/>
      <c r="G648" s="191"/>
      <c r="H648" s="191"/>
      <c r="I648" s="191"/>
      <c r="J648" s="42"/>
      <c r="K648" s="18"/>
      <c r="L648" s="18"/>
    </row>
    <row r="649" spans="1:12" hidden="1" x14ac:dyDescent="0.3">
      <c r="A649" s="189"/>
      <c r="B649" s="39"/>
      <c r="C649" s="191"/>
      <c r="D649" s="41"/>
      <c r="E649" s="191"/>
      <c r="F649" s="191"/>
      <c r="G649" s="191"/>
      <c r="H649" s="191"/>
      <c r="I649" s="191"/>
      <c r="J649" s="42"/>
      <c r="K649" s="18"/>
      <c r="L649" s="18"/>
    </row>
    <row r="650" spans="1:12" hidden="1" x14ac:dyDescent="0.3">
      <c r="A650" s="189"/>
      <c r="B650" s="188"/>
      <c r="C650" s="191"/>
      <c r="D650" s="191"/>
      <c r="E650" s="191"/>
      <c r="F650" s="191"/>
      <c r="G650" s="191"/>
      <c r="H650" s="191"/>
      <c r="I650" s="191"/>
      <c r="J650" s="190"/>
      <c r="K650" s="18"/>
      <c r="L650" s="18"/>
    </row>
    <row r="651" spans="1:12" hidden="1" x14ac:dyDescent="0.3">
      <c r="A651" s="189"/>
      <c r="B651" s="188"/>
      <c r="C651" s="191"/>
      <c r="D651" s="191"/>
      <c r="E651" s="191"/>
      <c r="F651" s="191"/>
      <c r="G651" s="191"/>
      <c r="H651" s="191"/>
      <c r="I651" s="191"/>
      <c r="J651" s="190"/>
      <c r="K651" s="18"/>
      <c r="L651" s="18"/>
    </row>
    <row r="652" spans="1:12" hidden="1" x14ac:dyDescent="0.3">
      <c r="A652" s="189"/>
      <c r="B652" s="188"/>
      <c r="C652" s="191"/>
      <c r="D652" s="191"/>
      <c r="E652" s="191"/>
      <c r="F652" s="191"/>
      <c r="G652" s="191"/>
      <c r="H652" s="191"/>
      <c r="I652" s="191"/>
      <c r="J652" s="190"/>
      <c r="K652" s="18"/>
      <c r="L652" s="18"/>
    </row>
    <row r="653" spans="1:12" hidden="1" x14ac:dyDescent="0.3">
      <c r="A653" s="189"/>
      <c r="B653" s="188"/>
      <c r="C653" s="191"/>
      <c r="D653" s="191"/>
      <c r="E653" s="191"/>
      <c r="F653" s="191"/>
      <c r="G653" s="191"/>
      <c r="H653" s="191"/>
      <c r="I653" s="191"/>
      <c r="J653" s="190"/>
      <c r="K653" s="18"/>
      <c r="L653" s="18"/>
    </row>
    <row r="654" spans="1:12" hidden="1" x14ac:dyDescent="0.3">
      <c r="A654" s="189"/>
      <c r="B654" s="188"/>
      <c r="C654" s="191"/>
      <c r="D654" s="191"/>
      <c r="E654" s="191"/>
      <c r="F654" s="191"/>
      <c r="G654" s="191"/>
      <c r="H654" s="191"/>
      <c r="I654" s="191"/>
      <c r="J654" s="190"/>
      <c r="K654" s="18"/>
      <c r="L654" s="18"/>
    </row>
    <row r="655" spans="1:12" hidden="1" x14ac:dyDescent="0.3">
      <c r="A655" s="189"/>
      <c r="B655" s="188"/>
      <c r="C655" s="191"/>
      <c r="D655" s="191"/>
      <c r="E655" s="191"/>
      <c r="F655" s="191"/>
      <c r="G655" s="191"/>
      <c r="H655" s="191"/>
      <c r="I655" s="191"/>
      <c r="J655" s="190"/>
      <c r="K655" s="18"/>
      <c r="L655" s="18"/>
    </row>
    <row r="656" spans="1:12" hidden="1" x14ac:dyDescent="0.3">
      <c r="A656" s="189"/>
      <c r="B656" s="188"/>
      <c r="C656" s="191"/>
      <c r="D656" s="191"/>
      <c r="E656" s="191"/>
      <c r="F656" s="191"/>
      <c r="G656" s="191"/>
      <c r="H656" s="191"/>
      <c r="I656" s="191"/>
      <c r="J656" s="190"/>
      <c r="K656" s="18"/>
      <c r="L656" s="18"/>
    </row>
    <row r="657" spans="1:12" hidden="1" x14ac:dyDescent="0.3">
      <c r="A657" s="189"/>
      <c r="B657" s="188"/>
      <c r="C657" s="191"/>
      <c r="D657" s="191"/>
      <c r="E657" s="191"/>
      <c r="F657" s="191"/>
      <c r="G657" s="191"/>
      <c r="H657" s="191"/>
      <c r="I657" s="191"/>
      <c r="J657" s="190"/>
      <c r="K657" s="18"/>
      <c r="L657" s="18"/>
    </row>
    <row r="658" spans="1:12" hidden="1" x14ac:dyDescent="0.3">
      <c r="A658" s="189"/>
      <c r="B658" s="188"/>
      <c r="C658" s="191"/>
      <c r="D658" s="191"/>
      <c r="E658" s="191"/>
      <c r="F658" s="191"/>
      <c r="G658" s="191"/>
      <c r="H658" s="191"/>
      <c r="I658" s="191"/>
      <c r="J658" s="190"/>
      <c r="K658" s="18"/>
      <c r="L658" s="18"/>
    </row>
    <row r="659" spans="1:12" hidden="1" x14ac:dyDescent="0.3">
      <c r="A659" s="189"/>
      <c r="B659" s="188"/>
      <c r="C659" s="191"/>
      <c r="D659" s="191"/>
      <c r="E659" s="191"/>
      <c r="F659" s="191"/>
      <c r="G659" s="191"/>
      <c r="H659" s="191"/>
      <c r="I659" s="191"/>
      <c r="J659" s="190"/>
      <c r="K659" s="18"/>
      <c r="L659" s="18"/>
    </row>
    <row r="660" spans="1:12" hidden="1" x14ac:dyDescent="0.3">
      <c r="A660" s="189"/>
      <c r="B660" s="188"/>
      <c r="C660" s="191"/>
      <c r="D660" s="191"/>
      <c r="E660" s="191"/>
      <c r="F660" s="191"/>
      <c r="G660" s="191"/>
      <c r="H660" s="191"/>
      <c r="I660" s="191"/>
      <c r="J660" s="190"/>
      <c r="K660" s="18"/>
      <c r="L660" s="18"/>
    </row>
    <row r="661" spans="1:12" hidden="1" x14ac:dyDescent="0.3">
      <c r="A661" s="189"/>
      <c r="B661" s="188"/>
      <c r="C661" s="191"/>
      <c r="D661" s="191"/>
      <c r="E661" s="191"/>
      <c r="F661" s="191"/>
      <c r="G661" s="191"/>
      <c r="H661" s="191"/>
      <c r="I661" s="191"/>
      <c r="J661" s="190"/>
      <c r="K661" s="18"/>
      <c r="L661" s="18"/>
    </row>
    <row r="662" spans="1:12" hidden="1" x14ac:dyDescent="0.3">
      <c r="A662" s="189"/>
      <c r="B662" s="188"/>
      <c r="C662" s="191"/>
      <c r="D662" s="191"/>
      <c r="E662" s="191"/>
      <c r="F662" s="191"/>
      <c r="G662" s="191"/>
      <c r="H662" s="191"/>
      <c r="I662" s="191"/>
      <c r="J662" s="190"/>
      <c r="K662" s="18"/>
      <c r="L662" s="18"/>
    </row>
    <row r="663" spans="1:12" hidden="1" x14ac:dyDescent="0.3">
      <c r="A663" s="189"/>
      <c r="B663" s="188"/>
      <c r="C663" s="191"/>
      <c r="D663" s="191"/>
      <c r="E663" s="191"/>
      <c r="F663" s="191"/>
      <c r="G663" s="191"/>
      <c r="H663" s="191"/>
      <c r="I663" s="191"/>
      <c r="J663" s="190"/>
      <c r="K663" s="18"/>
      <c r="L663" s="18"/>
    </row>
    <row r="664" spans="1:12" hidden="1" x14ac:dyDescent="0.3">
      <c r="A664" s="189"/>
      <c r="B664" s="188"/>
      <c r="C664" s="191"/>
      <c r="D664" s="191"/>
      <c r="E664" s="191"/>
      <c r="F664" s="191"/>
      <c r="G664" s="191"/>
      <c r="H664" s="191"/>
      <c r="I664" s="191"/>
      <c r="J664" s="190"/>
      <c r="K664" s="18"/>
      <c r="L664" s="18"/>
    </row>
    <row r="665" spans="1:12" hidden="1" x14ac:dyDescent="0.3">
      <c r="A665" s="189"/>
      <c r="B665" s="188"/>
      <c r="C665" s="191"/>
      <c r="D665" s="191"/>
      <c r="E665" s="191"/>
      <c r="F665" s="191"/>
      <c r="G665" s="191"/>
      <c r="H665" s="191"/>
      <c r="I665" s="191"/>
      <c r="J665" s="190"/>
      <c r="K665" s="18"/>
      <c r="L665" s="18"/>
    </row>
    <row r="666" spans="1:12" hidden="1" x14ac:dyDescent="0.3">
      <c r="A666" s="63"/>
      <c r="B666" s="188"/>
      <c r="C666" s="191"/>
      <c r="D666" s="191"/>
      <c r="E666" s="191"/>
      <c r="F666" s="191"/>
      <c r="G666" s="191"/>
      <c r="H666" s="191"/>
      <c r="I666" s="191"/>
      <c r="J666" s="190"/>
      <c r="K666" s="18"/>
      <c r="L666" s="18"/>
    </row>
    <row r="667" spans="1:12" hidden="1" x14ac:dyDescent="0.3">
      <c r="A667" s="63"/>
      <c r="B667" s="188"/>
      <c r="C667" s="191"/>
      <c r="D667" s="191"/>
      <c r="E667" s="191"/>
      <c r="F667" s="191"/>
      <c r="G667" s="191"/>
      <c r="H667" s="191"/>
      <c r="I667" s="191"/>
      <c r="J667" s="190"/>
      <c r="K667" s="18"/>
      <c r="L667" s="18"/>
    </row>
    <row r="668" spans="1:12" hidden="1" x14ac:dyDescent="0.3">
      <c r="A668" s="189"/>
      <c r="B668" s="188"/>
      <c r="C668" s="191"/>
      <c r="D668" s="191"/>
      <c r="E668" s="191"/>
      <c r="F668" s="191"/>
      <c r="G668" s="191"/>
      <c r="H668" s="191"/>
      <c r="I668" s="191"/>
      <c r="J668" s="190"/>
      <c r="K668" s="18"/>
      <c r="L668" s="18"/>
    </row>
    <row r="669" spans="1:12" hidden="1" x14ac:dyDescent="0.3">
      <c r="A669" s="189"/>
      <c r="B669" s="188"/>
      <c r="C669" s="191"/>
      <c r="D669" s="191"/>
      <c r="E669" s="191"/>
      <c r="F669" s="191"/>
      <c r="G669" s="191"/>
      <c r="H669" s="191"/>
      <c r="I669" s="191"/>
      <c r="J669" s="190"/>
      <c r="K669" s="18"/>
      <c r="L669" s="18"/>
    </row>
    <row r="670" spans="1:12" hidden="1" x14ac:dyDescent="0.3">
      <c r="A670" s="189"/>
      <c r="B670" s="188"/>
      <c r="C670" s="191"/>
      <c r="D670" s="191"/>
      <c r="E670" s="191"/>
      <c r="F670" s="191"/>
      <c r="G670" s="191"/>
      <c r="H670" s="191"/>
      <c r="I670" s="191"/>
      <c r="J670" s="190"/>
      <c r="K670" s="18"/>
      <c r="L670" s="18"/>
    </row>
    <row r="671" spans="1:12" hidden="1" x14ac:dyDescent="0.3">
      <c r="A671" s="189"/>
      <c r="B671" s="188"/>
      <c r="C671" s="191"/>
      <c r="D671" s="191"/>
      <c r="E671" s="191"/>
      <c r="F671" s="191"/>
      <c r="G671" s="191"/>
      <c r="H671" s="191"/>
      <c r="I671" s="191"/>
      <c r="J671" s="190"/>
      <c r="K671" s="18"/>
      <c r="L671" s="18"/>
    </row>
    <row r="672" spans="1:12" hidden="1" x14ac:dyDescent="0.3">
      <c r="A672" s="189"/>
      <c r="B672" s="188"/>
      <c r="C672" s="191"/>
      <c r="D672" s="191"/>
      <c r="E672" s="191"/>
      <c r="F672" s="191"/>
      <c r="G672" s="191"/>
      <c r="H672" s="191"/>
      <c r="I672" s="191"/>
      <c r="J672" s="190"/>
      <c r="K672" s="18"/>
      <c r="L672" s="18"/>
    </row>
    <row r="673" spans="1:12" hidden="1" x14ac:dyDescent="0.3">
      <c r="A673" s="189"/>
      <c r="B673" s="188"/>
      <c r="C673" s="191"/>
      <c r="D673" s="191"/>
      <c r="E673" s="191"/>
      <c r="F673" s="191"/>
      <c r="G673" s="191"/>
      <c r="H673" s="191"/>
      <c r="I673" s="191"/>
      <c r="J673" s="190"/>
      <c r="K673" s="18"/>
      <c r="L673" s="18"/>
    </row>
    <row r="674" spans="1:12" hidden="1" x14ac:dyDescent="0.3">
      <c r="A674" s="189"/>
      <c r="B674" s="188"/>
      <c r="C674" s="191"/>
      <c r="D674" s="191"/>
      <c r="E674" s="191"/>
      <c r="F674" s="191"/>
      <c r="G674" s="191"/>
      <c r="H674" s="191"/>
      <c r="I674" s="191"/>
      <c r="J674" s="190"/>
      <c r="K674" s="18"/>
      <c r="L674" s="18"/>
    </row>
    <row r="675" spans="1:12" hidden="1" x14ac:dyDescent="0.3">
      <c r="A675" s="189"/>
      <c r="B675" s="188"/>
      <c r="C675" s="191"/>
      <c r="D675" s="191"/>
      <c r="E675" s="191"/>
      <c r="F675" s="191"/>
      <c r="G675" s="191"/>
      <c r="H675" s="191"/>
      <c r="I675" s="191"/>
      <c r="J675" s="190"/>
      <c r="K675" s="18"/>
      <c r="L675" s="18"/>
    </row>
    <row r="676" spans="1:12" hidden="1" x14ac:dyDescent="0.3">
      <c r="A676" s="189"/>
      <c r="B676" s="188"/>
      <c r="C676" s="191"/>
      <c r="D676" s="191"/>
      <c r="E676" s="191"/>
      <c r="F676" s="191"/>
      <c r="G676" s="191"/>
      <c r="H676" s="191"/>
      <c r="I676" s="191"/>
      <c r="J676" s="190"/>
      <c r="K676" s="18"/>
      <c r="L676" s="18"/>
    </row>
    <row r="677" spans="1:12" ht="46.8" hidden="1" x14ac:dyDescent="0.3">
      <c r="A677" s="189" t="s">
        <v>101</v>
      </c>
      <c r="B677" s="97" t="s">
        <v>247</v>
      </c>
      <c r="C677" s="8">
        <f>C678+C680+C682+C684+C697+C699+C701+C703+C706+C708+C719+C721+C724+C727+C729+C731+C735+C737+C742+C744+C746+C749+C752+C754+C756+C758+C761+C763+C769+C771+C777</f>
        <v>0</v>
      </c>
      <c r="D677" s="8">
        <f t="shared" ref="D677:I677" si="165">D678+D680+D682+D684+D697+D699+D701+D703+D706+D708+D719+D721+D724+D727+D729+D731+D735+D737+D742+D744+D746+D749+D752+D754+D756+D758+D761+D763+D769+D771+D777</f>
        <v>0</v>
      </c>
      <c r="E677" s="8">
        <f t="shared" si="165"/>
        <v>0</v>
      </c>
      <c r="F677" s="8">
        <f t="shared" si="165"/>
        <v>0</v>
      </c>
      <c r="G677" s="8">
        <f t="shared" si="165"/>
        <v>0</v>
      </c>
      <c r="H677" s="8">
        <f t="shared" si="165"/>
        <v>0</v>
      </c>
      <c r="I677" s="8">
        <f t="shared" si="165"/>
        <v>0</v>
      </c>
      <c r="J677" s="180"/>
      <c r="K677" s="18"/>
      <c r="L677" s="18"/>
    </row>
    <row r="678" spans="1:12" ht="31.2" hidden="1" x14ac:dyDescent="0.3">
      <c r="A678" s="189"/>
      <c r="B678" s="20" t="s">
        <v>279</v>
      </c>
      <c r="C678" s="21">
        <f>C679</f>
        <v>0</v>
      </c>
      <c r="D678" s="21">
        <f t="shared" ref="D678:I678" si="166">D679</f>
        <v>0</v>
      </c>
      <c r="E678" s="21">
        <f t="shared" si="166"/>
        <v>0</v>
      </c>
      <c r="F678" s="21">
        <f t="shared" si="166"/>
        <v>0</v>
      </c>
      <c r="G678" s="21">
        <f t="shared" si="166"/>
        <v>0</v>
      </c>
      <c r="H678" s="21">
        <f t="shared" si="166"/>
        <v>0</v>
      </c>
      <c r="I678" s="21">
        <f t="shared" si="166"/>
        <v>0</v>
      </c>
      <c r="J678" s="180"/>
      <c r="K678" s="18"/>
      <c r="L678" s="18"/>
    </row>
    <row r="679" spans="1:12" hidden="1" x14ac:dyDescent="0.3">
      <c r="A679" s="189"/>
      <c r="B679" s="7"/>
      <c r="C679" s="191"/>
      <c r="D679" s="191"/>
      <c r="E679" s="191"/>
      <c r="F679" s="191"/>
      <c r="G679" s="191"/>
      <c r="H679" s="191"/>
      <c r="I679" s="191"/>
      <c r="J679" s="180"/>
      <c r="K679" s="18"/>
      <c r="L679" s="18"/>
    </row>
    <row r="680" spans="1:12" hidden="1" x14ac:dyDescent="0.3">
      <c r="A680" s="189"/>
      <c r="B680" s="20" t="s">
        <v>2</v>
      </c>
      <c r="C680" s="21">
        <f>C681</f>
        <v>0</v>
      </c>
      <c r="D680" s="21">
        <f t="shared" ref="D680:I680" si="167">D681</f>
        <v>0</v>
      </c>
      <c r="E680" s="21">
        <f t="shared" si="167"/>
        <v>0</v>
      </c>
      <c r="F680" s="21">
        <f t="shared" si="167"/>
        <v>0</v>
      </c>
      <c r="G680" s="21">
        <f t="shared" si="167"/>
        <v>0</v>
      </c>
      <c r="H680" s="21">
        <f t="shared" si="167"/>
        <v>0</v>
      </c>
      <c r="I680" s="21">
        <f t="shared" si="167"/>
        <v>0</v>
      </c>
      <c r="J680" s="180"/>
      <c r="K680" s="18"/>
      <c r="L680" s="18"/>
    </row>
    <row r="681" spans="1:12" hidden="1" x14ac:dyDescent="0.3">
      <c r="A681" s="189"/>
      <c r="B681" s="97"/>
      <c r="C681" s="191"/>
      <c r="D681" s="191"/>
      <c r="E681" s="191"/>
      <c r="F681" s="191"/>
      <c r="G681" s="191"/>
      <c r="H681" s="191"/>
      <c r="I681" s="191"/>
      <c r="J681" s="180"/>
      <c r="K681" s="18"/>
      <c r="L681" s="18"/>
    </row>
    <row r="682" spans="1:12" hidden="1" x14ac:dyDescent="0.3">
      <c r="A682" s="189"/>
      <c r="B682" s="20" t="s">
        <v>28</v>
      </c>
      <c r="C682" s="21">
        <f>C683</f>
        <v>0</v>
      </c>
      <c r="D682" s="21">
        <f t="shared" ref="D682:I682" si="168">D683</f>
        <v>0</v>
      </c>
      <c r="E682" s="21">
        <f t="shared" si="168"/>
        <v>0</v>
      </c>
      <c r="F682" s="21">
        <f t="shared" si="168"/>
        <v>0</v>
      </c>
      <c r="G682" s="21">
        <f t="shared" si="168"/>
        <v>0</v>
      </c>
      <c r="H682" s="21">
        <f t="shared" si="168"/>
        <v>0</v>
      </c>
      <c r="I682" s="21">
        <f t="shared" si="168"/>
        <v>0</v>
      </c>
      <c r="J682" s="180"/>
      <c r="K682" s="18"/>
      <c r="L682" s="18"/>
    </row>
    <row r="683" spans="1:12" hidden="1" x14ac:dyDescent="0.3">
      <c r="A683" s="189"/>
      <c r="B683" s="97"/>
      <c r="C683" s="8"/>
      <c r="D683" s="8"/>
      <c r="E683" s="8"/>
      <c r="F683" s="8"/>
      <c r="G683" s="8"/>
      <c r="H683" s="191"/>
      <c r="I683" s="8"/>
      <c r="J683" s="180"/>
      <c r="K683" s="18"/>
      <c r="L683" s="18"/>
    </row>
    <row r="684" spans="1:12" ht="31.2" hidden="1" x14ac:dyDescent="0.3">
      <c r="A684" s="189"/>
      <c r="B684" s="39" t="s">
        <v>19</v>
      </c>
      <c r="C684" s="21">
        <f>SUM(C685:C696)</f>
        <v>0</v>
      </c>
      <c r="D684" s="21">
        <f t="shared" ref="D684:I684" si="169">SUM(D685:D696)</f>
        <v>0</v>
      </c>
      <c r="E684" s="21">
        <f t="shared" si="169"/>
        <v>0</v>
      </c>
      <c r="F684" s="21">
        <f t="shared" si="169"/>
        <v>0</v>
      </c>
      <c r="G684" s="21">
        <f t="shared" si="169"/>
        <v>0</v>
      </c>
      <c r="H684" s="21">
        <f t="shared" si="169"/>
        <v>0</v>
      </c>
      <c r="I684" s="21">
        <f t="shared" si="169"/>
        <v>0</v>
      </c>
      <c r="J684" s="48"/>
      <c r="K684" s="18"/>
      <c r="L684" s="18"/>
    </row>
    <row r="685" spans="1:12" hidden="1" x14ac:dyDescent="0.3">
      <c r="A685" s="82"/>
      <c r="B685" s="188"/>
      <c r="C685" s="192"/>
      <c r="D685" s="191"/>
      <c r="E685" s="191"/>
      <c r="F685" s="191"/>
      <c r="G685" s="191"/>
      <c r="H685" s="191"/>
      <c r="I685" s="191"/>
      <c r="J685" s="190"/>
      <c r="K685" s="116"/>
      <c r="L685" s="18"/>
    </row>
    <row r="686" spans="1:12" hidden="1" x14ac:dyDescent="0.3">
      <c r="A686" s="189"/>
      <c r="B686" s="188"/>
      <c r="C686" s="117"/>
      <c r="D686" s="191"/>
      <c r="E686" s="191"/>
      <c r="F686" s="191"/>
      <c r="G686" s="191"/>
      <c r="H686" s="191"/>
      <c r="I686" s="191"/>
      <c r="J686" s="48"/>
      <c r="K686" s="116"/>
      <c r="L686" s="18"/>
    </row>
    <row r="687" spans="1:12" hidden="1" x14ac:dyDescent="0.3">
      <c r="A687" s="189"/>
      <c r="B687" s="188"/>
      <c r="C687" s="117"/>
      <c r="D687" s="191"/>
      <c r="E687" s="191"/>
      <c r="F687" s="191"/>
      <c r="G687" s="191"/>
      <c r="H687" s="191"/>
      <c r="I687" s="191"/>
      <c r="J687" s="48"/>
      <c r="K687" s="116"/>
      <c r="L687" s="18"/>
    </row>
    <row r="688" spans="1:12" hidden="1" x14ac:dyDescent="0.3">
      <c r="A688" s="189"/>
      <c r="B688" s="188"/>
      <c r="C688" s="117"/>
      <c r="D688" s="191"/>
      <c r="E688" s="191"/>
      <c r="F688" s="191"/>
      <c r="G688" s="191"/>
      <c r="H688" s="191"/>
      <c r="I688" s="191"/>
      <c r="J688" s="48"/>
      <c r="K688" s="116"/>
      <c r="L688" s="18"/>
    </row>
    <row r="689" spans="1:12" hidden="1" x14ac:dyDescent="0.3">
      <c r="A689" s="189"/>
      <c r="B689" s="188"/>
      <c r="C689" s="117"/>
      <c r="D689" s="191"/>
      <c r="E689" s="191"/>
      <c r="F689" s="191"/>
      <c r="G689" s="191"/>
      <c r="H689" s="191"/>
      <c r="I689" s="191"/>
      <c r="J689" s="48"/>
      <c r="K689" s="116"/>
      <c r="L689" s="18"/>
    </row>
    <row r="690" spans="1:12" hidden="1" x14ac:dyDescent="0.3">
      <c r="A690" s="189"/>
      <c r="B690" s="188"/>
      <c r="C690" s="117"/>
      <c r="D690" s="191"/>
      <c r="E690" s="191"/>
      <c r="F690" s="191"/>
      <c r="G690" s="191"/>
      <c r="H690" s="191"/>
      <c r="I690" s="191"/>
      <c r="J690" s="48"/>
      <c r="K690" s="116"/>
      <c r="L690" s="18"/>
    </row>
    <row r="691" spans="1:12" hidden="1" x14ac:dyDescent="0.3">
      <c r="A691" s="189"/>
      <c r="B691" s="188"/>
      <c r="C691" s="117"/>
      <c r="D691" s="191"/>
      <c r="E691" s="191"/>
      <c r="F691" s="191"/>
      <c r="G691" s="191"/>
      <c r="H691" s="191"/>
      <c r="I691" s="191"/>
      <c r="J691" s="48"/>
      <c r="K691" s="116"/>
      <c r="L691" s="18"/>
    </row>
    <row r="692" spans="1:12" hidden="1" x14ac:dyDescent="0.3">
      <c r="A692" s="189"/>
      <c r="B692" s="188"/>
      <c r="C692" s="117"/>
      <c r="D692" s="191"/>
      <c r="E692" s="191"/>
      <c r="F692" s="191"/>
      <c r="G692" s="191"/>
      <c r="H692" s="191"/>
      <c r="I692" s="191"/>
      <c r="J692" s="48"/>
      <c r="K692" s="116"/>
      <c r="L692" s="18"/>
    </row>
    <row r="693" spans="1:12" hidden="1" x14ac:dyDescent="0.3">
      <c r="A693" s="189"/>
      <c r="B693" s="20"/>
      <c r="C693" s="191"/>
      <c r="D693" s="191"/>
      <c r="E693" s="191"/>
      <c r="F693" s="191"/>
      <c r="G693" s="191"/>
      <c r="H693" s="191"/>
      <c r="I693" s="191"/>
      <c r="J693" s="48"/>
      <c r="K693" s="116"/>
      <c r="L693" s="18"/>
    </row>
    <row r="694" spans="1:12" hidden="1" x14ac:dyDescent="0.3">
      <c r="A694" s="189"/>
      <c r="B694" s="20"/>
      <c r="C694" s="191"/>
      <c r="D694" s="191"/>
      <c r="E694" s="191"/>
      <c r="F694" s="191"/>
      <c r="G694" s="191"/>
      <c r="H694" s="191"/>
      <c r="I694" s="191"/>
      <c r="J694" s="48"/>
      <c r="K694" s="116"/>
      <c r="L694" s="18"/>
    </row>
    <row r="695" spans="1:12" hidden="1" x14ac:dyDescent="0.3">
      <c r="A695" s="189"/>
      <c r="B695" s="20"/>
      <c r="C695" s="191"/>
      <c r="D695" s="191"/>
      <c r="E695" s="191"/>
      <c r="F695" s="191"/>
      <c r="G695" s="191"/>
      <c r="H695" s="191"/>
      <c r="I695" s="191"/>
      <c r="J695" s="48"/>
      <c r="K695" s="116"/>
      <c r="L695" s="18"/>
    </row>
    <row r="696" spans="1:12" hidden="1" x14ac:dyDescent="0.3">
      <c r="A696" s="189"/>
      <c r="B696" s="20"/>
      <c r="C696" s="191"/>
      <c r="D696" s="191"/>
      <c r="E696" s="191"/>
      <c r="F696" s="191"/>
      <c r="G696" s="191"/>
      <c r="H696" s="191"/>
      <c r="I696" s="191"/>
      <c r="J696" s="42"/>
      <c r="K696" s="116"/>
      <c r="L696" s="18"/>
    </row>
    <row r="697" spans="1:12" ht="46.8" hidden="1" x14ac:dyDescent="0.3">
      <c r="A697" s="189"/>
      <c r="B697" s="20" t="s">
        <v>54</v>
      </c>
      <c r="C697" s="21">
        <f>C698</f>
        <v>0</v>
      </c>
      <c r="D697" s="21">
        <f t="shared" ref="D697:I697" si="170">D698</f>
        <v>0</v>
      </c>
      <c r="E697" s="21">
        <f t="shared" si="170"/>
        <v>0</v>
      </c>
      <c r="F697" s="21">
        <f t="shared" si="170"/>
        <v>0</v>
      </c>
      <c r="G697" s="21">
        <f t="shared" si="170"/>
        <v>0</v>
      </c>
      <c r="H697" s="21">
        <f t="shared" si="170"/>
        <v>0</v>
      </c>
      <c r="I697" s="21">
        <f t="shared" si="170"/>
        <v>0</v>
      </c>
      <c r="J697" s="48"/>
      <c r="K697" s="116"/>
      <c r="L697" s="18"/>
    </row>
    <row r="698" spans="1:12" hidden="1" x14ac:dyDescent="0.3">
      <c r="A698" s="189"/>
      <c r="B698" s="20"/>
      <c r="C698" s="191"/>
      <c r="D698" s="191"/>
      <c r="E698" s="191"/>
      <c r="F698" s="191"/>
      <c r="G698" s="191"/>
      <c r="H698" s="191"/>
      <c r="I698" s="21"/>
      <c r="J698" s="190"/>
      <c r="K698" s="116"/>
      <c r="L698" s="18"/>
    </row>
    <row r="699" spans="1:12" hidden="1" x14ac:dyDescent="0.3">
      <c r="A699" s="189"/>
      <c r="B699" s="20" t="s">
        <v>22</v>
      </c>
      <c r="C699" s="21">
        <f>C700</f>
        <v>0</v>
      </c>
      <c r="D699" s="21">
        <f t="shared" ref="D699:I699" si="171">D700</f>
        <v>0</v>
      </c>
      <c r="E699" s="21">
        <f t="shared" si="171"/>
        <v>0</v>
      </c>
      <c r="F699" s="21">
        <f t="shared" si="171"/>
        <v>0</v>
      </c>
      <c r="G699" s="21">
        <f t="shared" si="171"/>
        <v>0</v>
      </c>
      <c r="H699" s="21">
        <f t="shared" si="171"/>
        <v>0</v>
      </c>
      <c r="I699" s="21">
        <f t="shared" si="171"/>
        <v>0</v>
      </c>
      <c r="J699" s="190"/>
      <c r="K699" s="116"/>
      <c r="L699" s="18"/>
    </row>
    <row r="700" spans="1:12" hidden="1" x14ac:dyDescent="0.3">
      <c r="A700" s="189"/>
      <c r="B700" s="20"/>
      <c r="C700" s="191"/>
      <c r="D700" s="191"/>
      <c r="E700" s="191"/>
      <c r="F700" s="191"/>
      <c r="G700" s="191"/>
      <c r="H700" s="191"/>
      <c r="I700" s="21"/>
      <c r="J700" s="190"/>
      <c r="K700" s="116"/>
      <c r="L700" s="18"/>
    </row>
    <row r="701" spans="1:12" ht="31.2" hidden="1" x14ac:dyDescent="0.3">
      <c r="A701" s="189"/>
      <c r="B701" s="20" t="s">
        <v>287</v>
      </c>
      <c r="C701" s="21">
        <f>C702</f>
        <v>0</v>
      </c>
      <c r="D701" s="21">
        <f t="shared" ref="D701:I701" si="172">D702</f>
        <v>0</v>
      </c>
      <c r="E701" s="21">
        <f t="shared" si="172"/>
        <v>0</v>
      </c>
      <c r="F701" s="21">
        <f t="shared" si="172"/>
        <v>0</v>
      </c>
      <c r="G701" s="21">
        <f t="shared" si="172"/>
        <v>0</v>
      </c>
      <c r="H701" s="21">
        <f t="shared" si="172"/>
        <v>0</v>
      </c>
      <c r="I701" s="21">
        <f t="shared" si="172"/>
        <v>0</v>
      </c>
      <c r="J701" s="190"/>
      <c r="K701" s="116"/>
      <c r="L701" s="18"/>
    </row>
    <row r="702" spans="1:12" hidden="1" x14ac:dyDescent="0.3">
      <c r="A702" s="189"/>
      <c r="B702" s="20"/>
      <c r="C702" s="191"/>
      <c r="D702" s="191"/>
      <c r="E702" s="191"/>
      <c r="F702" s="191"/>
      <c r="G702" s="191"/>
      <c r="H702" s="191"/>
      <c r="I702" s="21"/>
      <c r="J702" s="190"/>
      <c r="K702" s="116"/>
      <c r="L702" s="18"/>
    </row>
    <row r="703" spans="1:12" ht="31.2" hidden="1" x14ac:dyDescent="0.3">
      <c r="A703" s="189"/>
      <c r="B703" s="39" t="s">
        <v>30</v>
      </c>
      <c r="C703" s="21">
        <f>C704+C705</f>
        <v>0</v>
      </c>
      <c r="D703" s="21">
        <f t="shared" ref="D703:I703" si="173">D704+D705</f>
        <v>0</v>
      </c>
      <c r="E703" s="21">
        <f t="shared" si="173"/>
        <v>0</v>
      </c>
      <c r="F703" s="21">
        <f t="shared" si="173"/>
        <v>0</v>
      </c>
      <c r="G703" s="21">
        <f t="shared" si="173"/>
        <v>0</v>
      </c>
      <c r="H703" s="21">
        <f t="shared" si="173"/>
        <v>0</v>
      </c>
      <c r="I703" s="21">
        <f t="shared" si="173"/>
        <v>0</v>
      </c>
      <c r="J703" s="48"/>
      <c r="K703" s="116"/>
      <c r="L703" s="18"/>
    </row>
    <row r="704" spans="1:12" hidden="1" x14ac:dyDescent="0.3">
      <c r="A704" s="189"/>
      <c r="B704" s="20"/>
      <c r="C704" s="191"/>
      <c r="D704" s="191"/>
      <c r="E704" s="21"/>
      <c r="F704" s="21"/>
      <c r="G704" s="21"/>
      <c r="H704" s="21"/>
      <c r="I704" s="21"/>
      <c r="J704" s="196"/>
      <c r="K704" s="116"/>
      <c r="L704" s="18"/>
    </row>
    <row r="705" spans="1:12" hidden="1" x14ac:dyDescent="0.3">
      <c r="A705" s="189"/>
      <c r="B705" s="20"/>
      <c r="C705" s="191"/>
      <c r="D705" s="191"/>
      <c r="E705" s="21"/>
      <c r="F705" s="21"/>
      <c r="G705" s="21"/>
      <c r="H705" s="191"/>
      <c r="I705" s="21"/>
      <c r="J705" s="196"/>
      <c r="K705" s="116"/>
      <c r="L705" s="18"/>
    </row>
    <row r="706" spans="1:12" ht="31.2" hidden="1" x14ac:dyDescent="0.3">
      <c r="A706" s="189"/>
      <c r="B706" s="20" t="s">
        <v>23</v>
      </c>
      <c r="C706" s="21">
        <f>C707</f>
        <v>0</v>
      </c>
      <c r="D706" s="21">
        <f t="shared" ref="D706:I706" si="174">D707</f>
        <v>0</v>
      </c>
      <c r="E706" s="21">
        <f t="shared" si="174"/>
        <v>0</v>
      </c>
      <c r="F706" s="21">
        <f t="shared" si="174"/>
        <v>0</v>
      </c>
      <c r="G706" s="21">
        <f t="shared" si="174"/>
        <v>0</v>
      </c>
      <c r="H706" s="21">
        <f t="shared" si="174"/>
        <v>0</v>
      </c>
      <c r="I706" s="21">
        <f t="shared" si="174"/>
        <v>0</v>
      </c>
      <c r="J706" s="190"/>
      <c r="K706" s="116"/>
      <c r="L706" s="18"/>
    </row>
    <row r="707" spans="1:12" hidden="1" x14ac:dyDescent="0.3">
      <c r="A707" s="189"/>
      <c r="B707" s="20"/>
      <c r="C707" s="191"/>
      <c r="D707" s="191"/>
      <c r="E707" s="21"/>
      <c r="F707" s="21"/>
      <c r="G707" s="21"/>
      <c r="H707" s="191"/>
      <c r="I707" s="21"/>
      <c r="J707" s="190"/>
      <c r="K707" s="116"/>
      <c r="L707" s="18"/>
    </row>
    <row r="708" spans="1:12" hidden="1" x14ac:dyDescent="0.3">
      <c r="A708" s="189"/>
      <c r="B708" s="76" t="s">
        <v>20</v>
      </c>
      <c r="C708" s="21">
        <f>SUM(C709:C718)</f>
        <v>0</v>
      </c>
      <c r="D708" s="21">
        <f t="shared" ref="D708:I708" si="175">SUM(D709:D718)</f>
        <v>0</v>
      </c>
      <c r="E708" s="21">
        <f t="shared" si="175"/>
        <v>0</v>
      </c>
      <c r="F708" s="21">
        <f t="shared" si="175"/>
        <v>0</v>
      </c>
      <c r="G708" s="21">
        <f t="shared" si="175"/>
        <v>0</v>
      </c>
      <c r="H708" s="21">
        <f t="shared" si="175"/>
        <v>0</v>
      </c>
      <c r="I708" s="21">
        <f t="shared" si="175"/>
        <v>0</v>
      </c>
      <c r="J708" s="48"/>
      <c r="K708" s="116"/>
      <c r="L708" s="18"/>
    </row>
    <row r="709" spans="1:12" hidden="1" x14ac:dyDescent="0.3">
      <c r="A709" s="189"/>
      <c r="B709" s="76"/>
      <c r="C709" s="21"/>
      <c r="D709" s="21"/>
      <c r="E709" s="21"/>
      <c r="F709" s="21"/>
      <c r="G709" s="21"/>
      <c r="H709" s="21"/>
      <c r="I709" s="21"/>
      <c r="J709" s="190"/>
      <c r="K709" s="116"/>
      <c r="L709" s="18"/>
    </row>
    <row r="710" spans="1:12" hidden="1" x14ac:dyDescent="0.3">
      <c r="A710" s="189"/>
      <c r="B710" s="76"/>
      <c r="C710" s="21"/>
      <c r="D710" s="21"/>
      <c r="E710" s="21"/>
      <c r="F710" s="21"/>
      <c r="G710" s="21"/>
      <c r="H710" s="21"/>
      <c r="I710" s="21"/>
      <c r="J710" s="48"/>
      <c r="K710" s="116"/>
      <c r="L710" s="18"/>
    </row>
    <row r="711" spans="1:12" hidden="1" x14ac:dyDescent="0.3">
      <c r="A711" s="189"/>
      <c r="B711" s="76"/>
      <c r="C711" s="21"/>
      <c r="D711" s="21"/>
      <c r="E711" s="21"/>
      <c r="F711" s="21"/>
      <c r="G711" s="21"/>
      <c r="H711" s="21"/>
      <c r="I711" s="21"/>
      <c r="J711" s="48"/>
      <c r="K711" s="116"/>
      <c r="L711" s="18"/>
    </row>
    <row r="712" spans="1:12" hidden="1" x14ac:dyDescent="0.3">
      <c r="A712" s="189"/>
      <c r="B712" s="76"/>
      <c r="C712" s="21"/>
      <c r="D712" s="21"/>
      <c r="E712" s="21"/>
      <c r="F712" s="21"/>
      <c r="G712" s="21"/>
      <c r="H712" s="21"/>
      <c r="I712" s="21"/>
      <c r="J712" s="48"/>
      <c r="K712" s="116"/>
      <c r="L712" s="18"/>
    </row>
    <row r="713" spans="1:12" hidden="1" x14ac:dyDescent="0.3">
      <c r="A713" s="189"/>
      <c r="B713" s="76"/>
      <c r="C713" s="21"/>
      <c r="D713" s="21"/>
      <c r="E713" s="21"/>
      <c r="F713" s="21"/>
      <c r="G713" s="21"/>
      <c r="H713" s="21"/>
      <c r="I713" s="21"/>
      <c r="J713" s="190"/>
      <c r="K713" s="116"/>
      <c r="L713" s="18"/>
    </row>
    <row r="714" spans="1:12" hidden="1" x14ac:dyDescent="0.3">
      <c r="A714" s="189"/>
      <c r="B714" s="20"/>
      <c r="C714" s="191"/>
      <c r="D714" s="191"/>
      <c r="E714" s="191"/>
      <c r="F714" s="191"/>
      <c r="G714" s="191"/>
      <c r="H714" s="191"/>
      <c r="I714" s="21"/>
      <c r="J714" s="48"/>
      <c r="K714" s="116"/>
      <c r="L714" s="18"/>
    </row>
    <row r="715" spans="1:12" hidden="1" x14ac:dyDescent="0.3">
      <c r="A715" s="189"/>
      <c r="B715" s="20"/>
      <c r="C715" s="191"/>
      <c r="D715" s="191"/>
      <c r="E715" s="191"/>
      <c r="F715" s="191"/>
      <c r="G715" s="191"/>
      <c r="H715" s="191"/>
      <c r="I715" s="191"/>
      <c r="J715" s="190"/>
      <c r="K715" s="116"/>
      <c r="L715" s="18"/>
    </row>
    <row r="716" spans="1:12" hidden="1" x14ac:dyDescent="0.3">
      <c r="A716" s="189"/>
      <c r="B716" s="76"/>
      <c r="C716" s="21"/>
      <c r="D716" s="21"/>
      <c r="E716" s="21"/>
      <c r="F716" s="21"/>
      <c r="G716" s="21"/>
      <c r="H716" s="21"/>
      <c r="I716" s="21"/>
      <c r="J716" s="48"/>
      <c r="K716" s="116"/>
      <c r="L716" s="18"/>
    </row>
    <row r="717" spans="1:12" hidden="1" x14ac:dyDescent="0.3">
      <c r="A717" s="189"/>
      <c r="B717" s="76"/>
      <c r="C717" s="21"/>
      <c r="D717" s="21"/>
      <c r="E717" s="21"/>
      <c r="F717" s="21"/>
      <c r="G717" s="21"/>
      <c r="H717" s="21"/>
      <c r="I717" s="21"/>
      <c r="J717" s="48"/>
      <c r="K717" s="116"/>
      <c r="L717" s="18"/>
    </row>
    <row r="718" spans="1:12" hidden="1" x14ac:dyDescent="0.3">
      <c r="A718" s="189"/>
      <c r="B718" s="20"/>
      <c r="C718" s="191"/>
      <c r="D718" s="191"/>
      <c r="E718" s="191"/>
      <c r="F718" s="191"/>
      <c r="G718" s="191"/>
      <c r="H718" s="191"/>
      <c r="I718" s="191"/>
      <c r="J718" s="48"/>
      <c r="K718" s="116"/>
      <c r="L718" s="18"/>
    </row>
    <row r="719" spans="1:12" ht="48.75" hidden="1" customHeight="1" x14ac:dyDescent="0.3">
      <c r="A719" s="189"/>
      <c r="B719" s="76" t="s">
        <v>70</v>
      </c>
      <c r="C719" s="21">
        <f>C720</f>
        <v>0</v>
      </c>
      <c r="D719" s="21">
        <f t="shared" ref="D719:I719" si="176">D720</f>
        <v>0</v>
      </c>
      <c r="E719" s="21">
        <f t="shared" si="176"/>
        <v>0</v>
      </c>
      <c r="F719" s="21">
        <f t="shared" si="176"/>
        <v>0</v>
      </c>
      <c r="G719" s="21">
        <f t="shared" si="176"/>
        <v>0</v>
      </c>
      <c r="H719" s="21">
        <f t="shared" si="176"/>
        <v>0</v>
      </c>
      <c r="I719" s="21">
        <f t="shared" si="176"/>
        <v>0</v>
      </c>
      <c r="J719" s="48"/>
      <c r="K719" s="116"/>
      <c r="L719" s="18"/>
    </row>
    <row r="720" spans="1:12" hidden="1" x14ac:dyDescent="0.3">
      <c r="A720" s="189"/>
      <c r="B720" s="20"/>
      <c r="C720" s="191"/>
      <c r="D720" s="191"/>
      <c r="E720" s="191"/>
      <c r="F720" s="191"/>
      <c r="G720" s="191"/>
      <c r="H720" s="191"/>
      <c r="I720" s="21"/>
      <c r="J720" s="190"/>
      <c r="K720" s="116"/>
      <c r="L720" s="18"/>
    </row>
    <row r="721" spans="1:12" hidden="1" x14ac:dyDescent="0.3">
      <c r="A721" s="189"/>
      <c r="B721" s="76" t="s">
        <v>270</v>
      </c>
      <c r="C721" s="21">
        <f>C722+C723</f>
        <v>0</v>
      </c>
      <c r="D721" s="21">
        <f t="shared" ref="D721:I721" si="177">D722+D723</f>
        <v>0</v>
      </c>
      <c r="E721" s="21">
        <f t="shared" si="177"/>
        <v>0</v>
      </c>
      <c r="F721" s="21">
        <f t="shared" si="177"/>
        <v>0</v>
      </c>
      <c r="G721" s="21">
        <f t="shared" si="177"/>
        <v>0</v>
      </c>
      <c r="H721" s="21">
        <f t="shared" si="177"/>
        <v>0</v>
      </c>
      <c r="I721" s="21">
        <f t="shared" si="177"/>
        <v>0</v>
      </c>
      <c r="J721" s="190"/>
      <c r="K721" s="116"/>
      <c r="L721" s="18"/>
    </row>
    <row r="722" spans="1:12" hidden="1" x14ac:dyDescent="0.3">
      <c r="A722" s="189"/>
      <c r="B722" s="20"/>
      <c r="C722" s="191"/>
      <c r="D722" s="191"/>
      <c r="E722" s="191"/>
      <c r="F722" s="191"/>
      <c r="G722" s="191"/>
      <c r="H722" s="191"/>
      <c r="I722" s="191"/>
      <c r="J722" s="190"/>
      <c r="K722" s="116"/>
      <c r="L722" s="18"/>
    </row>
    <row r="723" spans="1:12" hidden="1" x14ac:dyDescent="0.3">
      <c r="A723" s="189"/>
      <c r="B723" s="7"/>
      <c r="C723" s="191"/>
      <c r="D723" s="191"/>
      <c r="E723" s="191"/>
      <c r="F723" s="191"/>
      <c r="G723" s="191"/>
      <c r="H723" s="191"/>
      <c r="I723" s="191"/>
      <c r="J723" s="190"/>
      <c r="K723" s="116"/>
      <c r="L723" s="18"/>
    </row>
    <row r="724" spans="1:12" hidden="1" x14ac:dyDescent="0.3">
      <c r="A724" s="189"/>
      <c r="B724" s="76" t="s">
        <v>52</v>
      </c>
      <c r="C724" s="21">
        <f>C725+C726</f>
        <v>0</v>
      </c>
      <c r="D724" s="21">
        <f t="shared" ref="D724:I724" si="178">D725+D726</f>
        <v>0</v>
      </c>
      <c r="E724" s="21">
        <f t="shared" si="178"/>
        <v>0</v>
      </c>
      <c r="F724" s="21">
        <f t="shared" si="178"/>
        <v>0</v>
      </c>
      <c r="G724" s="21">
        <f t="shared" si="178"/>
        <v>0</v>
      </c>
      <c r="H724" s="21">
        <f t="shared" si="178"/>
        <v>0</v>
      </c>
      <c r="I724" s="21">
        <f t="shared" si="178"/>
        <v>0</v>
      </c>
      <c r="J724" s="48"/>
      <c r="K724" s="116"/>
      <c r="L724" s="18"/>
    </row>
    <row r="725" spans="1:12" hidden="1" x14ac:dyDescent="0.3">
      <c r="A725" s="189"/>
      <c r="B725" s="20"/>
      <c r="C725" s="191"/>
      <c r="D725" s="191"/>
      <c r="E725" s="191"/>
      <c r="F725" s="191"/>
      <c r="G725" s="191"/>
      <c r="H725" s="191"/>
      <c r="I725" s="191"/>
      <c r="J725" s="190"/>
      <c r="K725" s="116"/>
      <c r="L725" s="18"/>
    </row>
    <row r="726" spans="1:12" hidden="1" x14ac:dyDescent="0.3">
      <c r="A726" s="189"/>
      <c r="B726" s="20"/>
      <c r="C726" s="191"/>
      <c r="D726" s="191"/>
      <c r="E726" s="191"/>
      <c r="F726" s="191"/>
      <c r="G726" s="191"/>
      <c r="H726" s="191"/>
      <c r="I726" s="191"/>
      <c r="J726" s="190"/>
      <c r="K726" s="116"/>
      <c r="L726" s="18"/>
    </row>
    <row r="727" spans="1:12" ht="31.2" hidden="1" x14ac:dyDescent="0.3">
      <c r="A727" s="189"/>
      <c r="B727" s="76" t="s">
        <v>146</v>
      </c>
      <c r="C727" s="21">
        <f>C728</f>
        <v>0</v>
      </c>
      <c r="D727" s="21">
        <f t="shared" ref="D727:I727" si="179">D728</f>
        <v>0</v>
      </c>
      <c r="E727" s="21">
        <f t="shared" si="179"/>
        <v>0</v>
      </c>
      <c r="F727" s="21">
        <f t="shared" si="179"/>
        <v>0</v>
      </c>
      <c r="G727" s="21">
        <f t="shared" si="179"/>
        <v>0</v>
      </c>
      <c r="H727" s="21">
        <f t="shared" si="179"/>
        <v>0</v>
      </c>
      <c r="I727" s="21">
        <f t="shared" si="179"/>
        <v>0</v>
      </c>
      <c r="J727" s="190"/>
      <c r="K727" s="116"/>
      <c r="L727" s="18"/>
    </row>
    <row r="728" spans="1:12" hidden="1" x14ac:dyDescent="0.3">
      <c r="A728" s="189"/>
      <c r="B728" s="7"/>
      <c r="C728" s="191"/>
      <c r="D728" s="191"/>
      <c r="E728" s="191"/>
      <c r="F728" s="191"/>
      <c r="G728" s="191"/>
      <c r="H728" s="191"/>
      <c r="I728" s="191"/>
      <c r="J728" s="190"/>
      <c r="K728" s="116"/>
      <c r="L728" s="18"/>
    </row>
    <row r="729" spans="1:12" ht="31.2" hidden="1" x14ac:dyDescent="0.3">
      <c r="A729" s="189"/>
      <c r="B729" s="76" t="s">
        <v>55</v>
      </c>
      <c r="C729" s="21">
        <f>C730</f>
        <v>0</v>
      </c>
      <c r="D729" s="21">
        <f t="shared" ref="D729:I729" si="180">D730</f>
        <v>0</v>
      </c>
      <c r="E729" s="21">
        <f t="shared" si="180"/>
        <v>0</v>
      </c>
      <c r="F729" s="21">
        <f t="shared" si="180"/>
        <v>0</v>
      </c>
      <c r="G729" s="21">
        <f t="shared" si="180"/>
        <v>0</v>
      </c>
      <c r="H729" s="21">
        <f t="shared" si="180"/>
        <v>0</v>
      </c>
      <c r="I729" s="21">
        <f t="shared" si="180"/>
        <v>0</v>
      </c>
      <c r="J729" s="190"/>
      <c r="K729" s="116"/>
      <c r="L729" s="18"/>
    </row>
    <row r="730" spans="1:12" hidden="1" x14ac:dyDescent="0.3">
      <c r="A730" s="189"/>
      <c r="B730" s="20"/>
      <c r="C730" s="191"/>
      <c r="D730" s="21"/>
      <c r="E730" s="21"/>
      <c r="F730" s="21"/>
      <c r="G730" s="21"/>
      <c r="H730" s="191"/>
      <c r="I730" s="21"/>
      <c r="J730" s="190"/>
      <c r="K730" s="116"/>
      <c r="L730" s="18"/>
    </row>
    <row r="731" spans="1:12" ht="31.2" hidden="1" x14ac:dyDescent="0.3">
      <c r="A731" s="189"/>
      <c r="B731" s="76" t="s">
        <v>15</v>
      </c>
      <c r="C731" s="21">
        <f>C732+C733+C734</f>
        <v>0</v>
      </c>
      <c r="D731" s="21">
        <f t="shared" ref="D731:I731" si="181">D732+D733+D734</f>
        <v>0</v>
      </c>
      <c r="E731" s="21">
        <f t="shared" si="181"/>
        <v>0</v>
      </c>
      <c r="F731" s="21">
        <f t="shared" si="181"/>
        <v>0</v>
      </c>
      <c r="G731" s="21">
        <f t="shared" si="181"/>
        <v>0</v>
      </c>
      <c r="H731" s="21">
        <f t="shared" si="181"/>
        <v>0</v>
      </c>
      <c r="I731" s="21">
        <f t="shared" si="181"/>
        <v>0</v>
      </c>
      <c r="J731" s="190"/>
      <c r="K731" s="116"/>
      <c r="L731" s="18"/>
    </row>
    <row r="732" spans="1:12" hidden="1" x14ac:dyDescent="0.3">
      <c r="A732" s="189"/>
      <c r="B732" s="7"/>
      <c r="C732" s="191"/>
      <c r="D732" s="191"/>
      <c r="E732" s="191"/>
      <c r="F732" s="191"/>
      <c r="G732" s="191"/>
      <c r="H732" s="191"/>
      <c r="I732" s="191"/>
      <c r="J732" s="190"/>
      <c r="K732" s="116"/>
      <c r="L732" s="18"/>
    </row>
    <row r="733" spans="1:12" hidden="1" x14ac:dyDescent="0.3">
      <c r="A733" s="189"/>
      <c r="B733" s="76"/>
      <c r="C733" s="191"/>
      <c r="D733" s="191"/>
      <c r="E733" s="191"/>
      <c r="F733" s="191"/>
      <c r="G733" s="191"/>
      <c r="H733" s="191"/>
      <c r="I733" s="191"/>
      <c r="J733" s="190"/>
      <c r="K733" s="116"/>
      <c r="L733" s="18"/>
    </row>
    <row r="734" spans="1:12" hidden="1" x14ac:dyDescent="0.3">
      <c r="A734" s="189"/>
      <c r="B734" s="76"/>
      <c r="C734" s="191"/>
      <c r="D734" s="191"/>
      <c r="E734" s="191"/>
      <c r="F734" s="191"/>
      <c r="G734" s="191"/>
      <c r="H734" s="191"/>
      <c r="I734" s="191"/>
      <c r="J734" s="190"/>
      <c r="K734" s="116"/>
      <c r="L734" s="18"/>
    </row>
    <row r="735" spans="1:12" ht="31.2" hidden="1" x14ac:dyDescent="0.3">
      <c r="A735" s="189"/>
      <c r="B735" s="76" t="s">
        <v>56</v>
      </c>
      <c r="C735" s="21">
        <f>C736</f>
        <v>0</v>
      </c>
      <c r="D735" s="21">
        <f t="shared" ref="D735:I735" si="182">D736</f>
        <v>0</v>
      </c>
      <c r="E735" s="21">
        <f t="shared" si="182"/>
        <v>0</v>
      </c>
      <c r="F735" s="21">
        <f t="shared" si="182"/>
        <v>0</v>
      </c>
      <c r="G735" s="21">
        <f t="shared" si="182"/>
        <v>0</v>
      </c>
      <c r="H735" s="21">
        <f t="shared" si="182"/>
        <v>0</v>
      </c>
      <c r="I735" s="21">
        <f t="shared" si="182"/>
        <v>0</v>
      </c>
      <c r="J735" s="190"/>
      <c r="K735" s="116"/>
      <c r="L735" s="18"/>
    </row>
    <row r="736" spans="1:12" hidden="1" x14ac:dyDescent="0.3">
      <c r="A736" s="189"/>
      <c r="B736" s="7"/>
      <c r="C736" s="191"/>
      <c r="D736" s="191"/>
      <c r="E736" s="191"/>
      <c r="F736" s="191"/>
      <c r="G736" s="191"/>
      <c r="H736" s="191"/>
      <c r="I736" s="191"/>
      <c r="J736" s="190"/>
      <c r="K736" s="116"/>
      <c r="L736" s="18"/>
    </row>
    <row r="737" spans="1:12" ht="31.2" hidden="1" x14ac:dyDescent="0.3">
      <c r="A737" s="189"/>
      <c r="B737" s="20" t="s">
        <v>57</v>
      </c>
      <c r="C737" s="21">
        <f>SUM(C738:C741)</f>
        <v>0</v>
      </c>
      <c r="D737" s="21">
        <f t="shared" ref="D737:I737" si="183">SUM(D738:D741)</f>
        <v>0</v>
      </c>
      <c r="E737" s="21">
        <f t="shared" si="183"/>
        <v>0</v>
      </c>
      <c r="F737" s="21">
        <f t="shared" si="183"/>
        <v>0</v>
      </c>
      <c r="G737" s="21">
        <f t="shared" si="183"/>
        <v>0</v>
      </c>
      <c r="H737" s="21">
        <f t="shared" si="183"/>
        <v>0</v>
      </c>
      <c r="I737" s="21">
        <f t="shared" si="183"/>
        <v>0</v>
      </c>
      <c r="J737" s="190"/>
      <c r="K737" s="116"/>
      <c r="L737" s="18"/>
    </row>
    <row r="738" spans="1:12" hidden="1" x14ac:dyDescent="0.3">
      <c r="A738" s="189"/>
      <c r="B738" s="7"/>
      <c r="C738" s="191"/>
      <c r="D738" s="191"/>
      <c r="E738" s="191"/>
      <c r="F738" s="191"/>
      <c r="G738" s="191"/>
      <c r="H738" s="191"/>
      <c r="I738" s="191"/>
      <c r="J738" s="42"/>
      <c r="K738" s="18"/>
      <c r="L738" s="18"/>
    </row>
    <row r="739" spans="1:12" hidden="1" x14ac:dyDescent="0.3">
      <c r="A739" s="189"/>
      <c r="B739" s="7"/>
      <c r="C739" s="191"/>
      <c r="D739" s="21"/>
      <c r="E739" s="21"/>
      <c r="F739" s="21"/>
      <c r="G739" s="21"/>
      <c r="H739" s="191"/>
      <c r="I739" s="21"/>
      <c r="J739" s="190"/>
      <c r="K739" s="18"/>
      <c r="L739" s="18"/>
    </row>
    <row r="740" spans="1:12" hidden="1" x14ac:dyDescent="0.3">
      <c r="A740" s="189"/>
      <c r="B740" s="7"/>
      <c r="C740" s="117"/>
      <c r="D740" s="21"/>
      <c r="E740" s="21"/>
      <c r="F740" s="21"/>
      <c r="G740" s="21"/>
      <c r="H740" s="191"/>
      <c r="I740" s="21"/>
      <c r="J740" s="48"/>
      <c r="K740" s="18"/>
      <c r="L740" s="18"/>
    </row>
    <row r="741" spans="1:12" hidden="1" x14ac:dyDescent="0.3">
      <c r="A741" s="189"/>
      <c r="B741" s="7"/>
      <c r="C741" s="117"/>
      <c r="D741" s="21"/>
      <c r="E741" s="21"/>
      <c r="F741" s="21"/>
      <c r="G741" s="21"/>
      <c r="H741" s="191"/>
      <c r="I741" s="21"/>
      <c r="J741" s="190"/>
      <c r="K741" s="18"/>
      <c r="L741" s="18"/>
    </row>
    <row r="742" spans="1:12" ht="64.2" hidden="1" customHeight="1" x14ac:dyDescent="0.3">
      <c r="A742" s="189"/>
      <c r="B742" s="76" t="s">
        <v>288</v>
      </c>
      <c r="C742" s="21">
        <f>C743</f>
        <v>0</v>
      </c>
      <c r="D742" s="21">
        <f t="shared" ref="D742:I742" si="184">D743</f>
        <v>0</v>
      </c>
      <c r="E742" s="21">
        <f t="shared" si="184"/>
        <v>0</v>
      </c>
      <c r="F742" s="21">
        <f t="shared" si="184"/>
        <v>0</v>
      </c>
      <c r="G742" s="21">
        <f t="shared" si="184"/>
        <v>0</v>
      </c>
      <c r="H742" s="21">
        <f t="shared" si="184"/>
        <v>0</v>
      </c>
      <c r="I742" s="21">
        <f t="shared" si="184"/>
        <v>0</v>
      </c>
      <c r="J742" s="190"/>
      <c r="K742" s="18"/>
      <c r="L742" s="18"/>
    </row>
    <row r="743" spans="1:12" hidden="1" x14ac:dyDescent="0.3">
      <c r="A743" s="189"/>
      <c r="B743" s="188"/>
      <c r="C743" s="117"/>
      <c r="D743" s="21"/>
      <c r="E743" s="21"/>
      <c r="F743" s="21"/>
      <c r="G743" s="21"/>
      <c r="H743" s="191"/>
      <c r="I743" s="21"/>
      <c r="J743" s="190"/>
      <c r="K743" s="18"/>
      <c r="L743" s="18"/>
    </row>
    <row r="744" spans="1:12" ht="31.2" hidden="1" x14ac:dyDescent="0.3">
      <c r="A744" s="189"/>
      <c r="B744" s="76" t="s">
        <v>37</v>
      </c>
      <c r="C744" s="21">
        <f>C745</f>
        <v>0</v>
      </c>
      <c r="D744" s="21">
        <f t="shared" ref="D744:I744" si="185">D745</f>
        <v>0</v>
      </c>
      <c r="E744" s="21">
        <f t="shared" si="185"/>
        <v>0</v>
      </c>
      <c r="F744" s="21">
        <f t="shared" si="185"/>
        <v>0</v>
      </c>
      <c r="G744" s="21">
        <f t="shared" si="185"/>
        <v>0</v>
      </c>
      <c r="H744" s="21">
        <f t="shared" si="185"/>
        <v>0</v>
      </c>
      <c r="I744" s="21">
        <f t="shared" si="185"/>
        <v>0</v>
      </c>
      <c r="J744" s="190"/>
      <c r="K744" s="18"/>
      <c r="L744" s="18"/>
    </row>
    <row r="745" spans="1:12" hidden="1" x14ac:dyDescent="0.3">
      <c r="A745" s="189"/>
      <c r="B745" s="188"/>
      <c r="C745" s="117"/>
      <c r="D745" s="21"/>
      <c r="E745" s="21"/>
      <c r="F745" s="21"/>
      <c r="G745" s="21"/>
      <c r="H745" s="191"/>
      <c r="I745" s="21"/>
      <c r="J745" s="190"/>
      <c r="K745" s="18"/>
      <c r="L745" s="18"/>
    </row>
    <row r="746" spans="1:12" ht="31.2" hidden="1" x14ac:dyDescent="0.3">
      <c r="A746" s="189"/>
      <c r="B746" s="76" t="s">
        <v>17</v>
      </c>
      <c r="C746" s="21">
        <f>C747+C748</f>
        <v>0</v>
      </c>
      <c r="D746" s="21">
        <f t="shared" ref="D746:I746" si="186">D747+D748</f>
        <v>0</v>
      </c>
      <c r="E746" s="21">
        <f t="shared" si="186"/>
        <v>0</v>
      </c>
      <c r="F746" s="21">
        <f t="shared" si="186"/>
        <v>0</v>
      </c>
      <c r="G746" s="21">
        <f t="shared" si="186"/>
        <v>0</v>
      </c>
      <c r="H746" s="21">
        <f t="shared" si="186"/>
        <v>0</v>
      </c>
      <c r="I746" s="21">
        <f t="shared" si="186"/>
        <v>0</v>
      </c>
      <c r="J746" s="190"/>
      <c r="K746" s="18"/>
      <c r="L746" s="18"/>
    </row>
    <row r="747" spans="1:12" hidden="1" x14ac:dyDescent="0.3">
      <c r="A747" s="189"/>
      <c r="B747" s="188"/>
      <c r="C747" s="117"/>
      <c r="D747" s="21"/>
      <c r="E747" s="21"/>
      <c r="F747" s="21"/>
      <c r="G747" s="21"/>
      <c r="H747" s="191"/>
      <c r="I747" s="191"/>
      <c r="J747" s="190"/>
      <c r="K747" s="18"/>
      <c r="L747" s="18"/>
    </row>
    <row r="748" spans="1:12" hidden="1" x14ac:dyDescent="0.3">
      <c r="A748" s="189"/>
      <c r="B748" s="188"/>
      <c r="C748" s="117"/>
      <c r="D748" s="21"/>
      <c r="E748" s="21"/>
      <c r="F748" s="21"/>
      <c r="G748" s="21"/>
      <c r="H748" s="191"/>
      <c r="I748" s="191"/>
      <c r="J748" s="190"/>
      <c r="K748" s="18"/>
      <c r="L748" s="18"/>
    </row>
    <row r="749" spans="1:12" ht="31.2" hidden="1" x14ac:dyDescent="0.3">
      <c r="A749" s="189"/>
      <c r="B749" s="76" t="s">
        <v>190</v>
      </c>
      <c r="C749" s="21">
        <f>C750+C751</f>
        <v>0</v>
      </c>
      <c r="D749" s="21">
        <f t="shared" ref="D749:I749" si="187">D750+D751</f>
        <v>0</v>
      </c>
      <c r="E749" s="21">
        <f t="shared" si="187"/>
        <v>0</v>
      </c>
      <c r="F749" s="21">
        <f t="shared" si="187"/>
        <v>0</v>
      </c>
      <c r="G749" s="21">
        <f t="shared" si="187"/>
        <v>0</v>
      </c>
      <c r="H749" s="21">
        <f t="shared" si="187"/>
        <v>0</v>
      </c>
      <c r="I749" s="21">
        <f t="shared" si="187"/>
        <v>0</v>
      </c>
      <c r="J749" s="190"/>
      <c r="K749" s="18"/>
      <c r="L749" s="18"/>
    </row>
    <row r="750" spans="1:12" hidden="1" x14ac:dyDescent="0.3">
      <c r="A750" s="189"/>
      <c r="B750" s="7"/>
      <c r="C750" s="191"/>
      <c r="D750" s="191"/>
      <c r="E750" s="191"/>
      <c r="F750" s="191"/>
      <c r="G750" s="191"/>
      <c r="H750" s="191"/>
      <c r="I750" s="191"/>
      <c r="J750" s="190"/>
      <c r="K750" s="18"/>
      <c r="L750" s="18"/>
    </row>
    <row r="751" spans="1:12" hidden="1" x14ac:dyDescent="0.3">
      <c r="A751" s="189"/>
      <c r="B751" s="7"/>
      <c r="C751" s="191"/>
      <c r="D751" s="191"/>
      <c r="E751" s="191"/>
      <c r="F751" s="191"/>
      <c r="G751" s="191"/>
      <c r="H751" s="191"/>
      <c r="I751" s="191"/>
      <c r="J751" s="190"/>
      <c r="K751" s="18"/>
      <c r="L751" s="18"/>
    </row>
    <row r="752" spans="1:12" hidden="1" x14ac:dyDescent="0.3">
      <c r="A752" s="189"/>
      <c r="B752" s="76" t="s">
        <v>285</v>
      </c>
      <c r="C752" s="21">
        <f>C753</f>
        <v>0</v>
      </c>
      <c r="D752" s="21">
        <f t="shared" ref="D752:I752" si="188">D753</f>
        <v>0</v>
      </c>
      <c r="E752" s="21">
        <f t="shared" si="188"/>
        <v>0</v>
      </c>
      <c r="F752" s="21">
        <f t="shared" si="188"/>
        <v>0</v>
      </c>
      <c r="G752" s="21">
        <f t="shared" si="188"/>
        <v>0</v>
      </c>
      <c r="H752" s="21">
        <f t="shared" si="188"/>
        <v>0</v>
      </c>
      <c r="I752" s="21">
        <f t="shared" si="188"/>
        <v>0</v>
      </c>
      <c r="J752" s="190"/>
      <c r="K752" s="18"/>
      <c r="L752" s="18"/>
    </row>
    <row r="753" spans="1:18" hidden="1" x14ac:dyDescent="0.3">
      <c r="A753" s="189"/>
      <c r="B753" s="7"/>
      <c r="C753" s="191"/>
      <c r="D753" s="191"/>
      <c r="E753" s="191"/>
      <c r="F753" s="191"/>
      <c r="G753" s="191"/>
      <c r="H753" s="191"/>
      <c r="I753" s="191"/>
      <c r="J753" s="190"/>
      <c r="K753" s="18"/>
      <c r="L753" s="18"/>
    </row>
    <row r="754" spans="1:18" hidden="1" x14ac:dyDescent="0.3">
      <c r="A754" s="189"/>
      <c r="B754" s="76" t="s">
        <v>53</v>
      </c>
      <c r="C754" s="21">
        <f>C755</f>
        <v>0</v>
      </c>
      <c r="D754" s="21">
        <f t="shared" ref="D754:I754" si="189">D755</f>
        <v>0</v>
      </c>
      <c r="E754" s="21">
        <f t="shared" si="189"/>
        <v>0</v>
      </c>
      <c r="F754" s="21">
        <f t="shared" si="189"/>
        <v>0</v>
      </c>
      <c r="G754" s="21">
        <f t="shared" si="189"/>
        <v>0</v>
      </c>
      <c r="H754" s="21">
        <f t="shared" si="189"/>
        <v>0</v>
      </c>
      <c r="I754" s="21">
        <f t="shared" si="189"/>
        <v>0</v>
      </c>
      <c r="J754" s="190"/>
      <c r="K754" s="18"/>
      <c r="L754" s="18"/>
    </row>
    <row r="755" spans="1:18" hidden="1" x14ac:dyDescent="0.3">
      <c r="A755" s="189"/>
      <c r="B755" s="188"/>
      <c r="C755" s="192"/>
      <c r="D755" s="21"/>
      <c r="E755" s="21"/>
      <c r="F755" s="21"/>
      <c r="G755" s="21"/>
      <c r="H755" s="191"/>
      <c r="I755" s="21"/>
      <c r="J755" s="190"/>
      <c r="K755" s="18"/>
      <c r="L755" s="18"/>
    </row>
    <row r="756" spans="1:18" ht="31.2" hidden="1" x14ac:dyDescent="0.3">
      <c r="A756" s="189"/>
      <c r="B756" s="20" t="s">
        <v>59</v>
      </c>
      <c r="C756" s="21">
        <f>C757</f>
        <v>0</v>
      </c>
      <c r="D756" s="21">
        <f t="shared" ref="D756:I756" si="190">D757</f>
        <v>0</v>
      </c>
      <c r="E756" s="21">
        <f t="shared" si="190"/>
        <v>0</v>
      </c>
      <c r="F756" s="21">
        <f t="shared" si="190"/>
        <v>0</v>
      </c>
      <c r="G756" s="21">
        <f t="shared" si="190"/>
        <v>0</v>
      </c>
      <c r="H756" s="21">
        <f t="shared" si="190"/>
        <v>0</v>
      </c>
      <c r="I756" s="21">
        <f t="shared" si="190"/>
        <v>0</v>
      </c>
      <c r="J756" s="190"/>
      <c r="K756" s="18"/>
      <c r="L756" s="18"/>
    </row>
    <row r="757" spans="1:18" hidden="1" x14ac:dyDescent="0.3">
      <c r="A757" s="189"/>
      <c r="B757" s="188"/>
      <c r="C757" s="192"/>
      <c r="D757" s="21"/>
      <c r="E757" s="21"/>
      <c r="F757" s="21"/>
      <c r="G757" s="21"/>
      <c r="H757" s="191"/>
      <c r="I757" s="21"/>
      <c r="J757" s="190"/>
      <c r="K757" s="18"/>
      <c r="L757" s="18"/>
    </row>
    <row r="758" spans="1:18" ht="31.2" hidden="1" x14ac:dyDescent="0.3">
      <c r="A758" s="189"/>
      <c r="B758" s="20" t="s">
        <v>194</v>
      </c>
      <c r="C758" s="21">
        <f>C759+C760</f>
        <v>0</v>
      </c>
      <c r="D758" s="21">
        <f t="shared" ref="D758:I758" si="191">D759+D760</f>
        <v>0</v>
      </c>
      <c r="E758" s="21">
        <f t="shared" si="191"/>
        <v>0</v>
      </c>
      <c r="F758" s="21">
        <f t="shared" si="191"/>
        <v>0</v>
      </c>
      <c r="G758" s="21">
        <f t="shared" si="191"/>
        <v>0</v>
      </c>
      <c r="H758" s="21">
        <f t="shared" si="191"/>
        <v>0</v>
      </c>
      <c r="I758" s="21">
        <f t="shared" si="191"/>
        <v>0</v>
      </c>
      <c r="J758" s="48"/>
      <c r="K758" s="18"/>
      <c r="L758" s="18"/>
    </row>
    <row r="759" spans="1:18" hidden="1" x14ac:dyDescent="0.3">
      <c r="A759" s="189"/>
      <c r="B759" s="188"/>
      <c r="C759" s="192"/>
      <c r="D759" s="191"/>
      <c r="E759" s="191"/>
      <c r="F759" s="191"/>
      <c r="G759" s="191"/>
      <c r="H759" s="191"/>
      <c r="I759" s="191"/>
      <c r="J759" s="190"/>
      <c r="K759" s="18"/>
      <c r="L759" s="18"/>
    </row>
    <row r="760" spans="1:18" hidden="1" x14ac:dyDescent="0.3">
      <c r="A760" s="189"/>
      <c r="B760" s="188"/>
      <c r="C760" s="192"/>
      <c r="D760" s="191"/>
      <c r="E760" s="191"/>
      <c r="F760" s="191"/>
      <c r="G760" s="191"/>
      <c r="H760" s="191"/>
      <c r="I760" s="191"/>
      <c r="J760" s="190"/>
      <c r="K760" s="18"/>
      <c r="L760" s="18"/>
    </row>
    <row r="761" spans="1:18" ht="31.2" hidden="1" x14ac:dyDescent="0.3">
      <c r="A761" s="189"/>
      <c r="B761" s="20" t="s">
        <v>286</v>
      </c>
      <c r="C761" s="21">
        <f>C762</f>
        <v>0</v>
      </c>
      <c r="D761" s="21">
        <f t="shared" ref="D761:I761" si="192">D762</f>
        <v>0</v>
      </c>
      <c r="E761" s="21">
        <f t="shared" si="192"/>
        <v>0</v>
      </c>
      <c r="F761" s="21">
        <f t="shared" si="192"/>
        <v>0</v>
      </c>
      <c r="G761" s="21">
        <f t="shared" si="192"/>
        <v>0</v>
      </c>
      <c r="H761" s="21">
        <f t="shared" si="192"/>
        <v>0</v>
      </c>
      <c r="I761" s="21">
        <f t="shared" si="192"/>
        <v>0</v>
      </c>
      <c r="J761" s="190"/>
      <c r="K761" s="18"/>
      <c r="L761" s="18"/>
    </row>
    <row r="762" spans="1:18" hidden="1" x14ac:dyDescent="0.3">
      <c r="A762" s="189"/>
      <c r="B762" s="188"/>
      <c r="C762" s="192"/>
      <c r="D762" s="191"/>
      <c r="E762" s="191"/>
      <c r="F762" s="191"/>
      <c r="G762" s="191"/>
      <c r="H762" s="191"/>
      <c r="I762" s="21"/>
      <c r="J762" s="190"/>
      <c r="K762" s="18"/>
      <c r="L762" s="18"/>
    </row>
    <row r="763" spans="1:18" s="58" customFormat="1" ht="31.2" hidden="1" x14ac:dyDescent="0.35">
      <c r="A763" s="5"/>
      <c r="B763" s="20" t="s">
        <v>271</v>
      </c>
      <c r="C763" s="21">
        <f>SUM(C764:C768)</f>
        <v>0</v>
      </c>
      <c r="D763" s="21">
        <f t="shared" ref="D763:I763" si="193">SUM(D764:D768)</f>
        <v>0</v>
      </c>
      <c r="E763" s="21">
        <f t="shared" si="193"/>
        <v>0</v>
      </c>
      <c r="F763" s="21">
        <f t="shared" si="193"/>
        <v>0</v>
      </c>
      <c r="G763" s="21">
        <f t="shared" si="193"/>
        <v>0</v>
      </c>
      <c r="H763" s="21">
        <f t="shared" si="193"/>
        <v>0</v>
      </c>
      <c r="I763" s="21">
        <f t="shared" si="193"/>
        <v>0</v>
      </c>
      <c r="J763" s="133"/>
      <c r="K763" s="56"/>
      <c r="L763" s="18"/>
      <c r="M763" s="57"/>
      <c r="N763" s="57"/>
      <c r="O763" s="57"/>
      <c r="P763" s="57"/>
      <c r="Q763" s="57"/>
      <c r="R763" s="57"/>
    </row>
    <row r="764" spans="1:18" hidden="1" x14ac:dyDescent="0.3">
      <c r="A764" s="189"/>
      <c r="B764" s="7"/>
      <c r="C764" s="191"/>
      <c r="D764" s="191"/>
      <c r="E764" s="191"/>
      <c r="F764" s="191"/>
      <c r="G764" s="191"/>
      <c r="H764" s="191"/>
      <c r="I764" s="191"/>
      <c r="J764" s="190"/>
      <c r="K764" s="18"/>
      <c r="L764" s="18"/>
    </row>
    <row r="765" spans="1:18" hidden="1" x14ac:dyDescent="0.3">
      <c r="A765" s="189"/>
      <c r="B765" s="7"/>
      <c r="C765" s="191"/>
      <c r="D765" s="191"/>
      <c r="E765" s="191"/>
      <c r="F765" s="191"/>
      <c r="G765" s="191"/>
      <c r="H765" s="191"/>
      <c r="I765" s="191"/>
      <c r="J765" s="190"/>
      <c r="K765" s="18"/>
      <c r="L765" s="18"/>
    </row>
    <row r="766" spans="1:18" hidden="1" x14ac:dyDescent="0.3">
      <c r="A766" s="189"/>
      <c r="B766" s="188"/>
      <c r="C766" s="192"/>
      <c r="D766" s="191"/>
      <c r="E766" s="191"/>
      <c r="F766" s="191"/>
      <c r="G766" s="191"/>
      <c r="H766" s="191"/>
      <c r="I766" s="191"/>
      <c r="J766" s="190"/>
      <c r="K766" s="18"/>
      <c r="L766" s="18"/>
    </row>
    <row r="767" spans="1:18" hidden="1" x14ac:dyDescent="0.3">
      <c r="A767" s="189"/>
      <c r="B767" s="188"/>
      <c r="C767" s="192"/>
      <c r="D767" s="191"/>
      <c r="E767" s="191"/>
      <c r="F767" s="191"/>
      <c r="G767" s="191"/>
      <c r="H767" s="191"/>
      <c r="I767" s="191"/>
      <c r="J767" s="190"/>
      <c r="K767" s="18"/>
      <c r="L767" s="18"/>
    </row>
    <row r="768" spans="1:18" hidden="1" x14ac:dyDescent="0.3">
      <c r="A768" s="189"/>
      <c r="B768" s="20"/>
      <c r="C768" s="191"/>
      <c r="D768" s="191"/>
      <c r="E768" s="191"/>
      <c r="F768" s="191"/>
      <c r="G768" s="191"/>
      <c r="H768" s="191"/>
      <c r="I768" s="191"/>
      <c r="J768" s="190"/>
      <c r="K768" s="18"/>
      <c r="L768" s="18"/>
    </row>
    <row r="769" spans="1:822" ht="31.2" hidden="1" x14ac:dyDescent="0.3">
      <c r="A769" s="189"/>
      <c r="B769" s="20" t="s">
        <v>125</v>
      </c>
      <c r="C769" s="21">
        <f>C770</f>
        <v>0</v>
      </c>
      <c r="D769" s="21">
        <f t="shared" ref="D769:I769" si="194">D770</f>
        <v>0</v>
      </c>
      <c r="E769" s="21">
        <f t="shared" si="194"/>
        <v>0</v>
      </c>
      <c r="F769" s="21">
        <f t="shared" si="194"/>
        <v>0</v>
      </c>
      <c r="G769" s="21">
        <f t="shared" si="194"/>
        <v>0</v>
      </c>
      <c r="H769" s="21">
        <f t="shared" si="194"/>
        <v>0</v>
      </c>
      <c r="I769" s="21">
        <f t="shared" si="194"/>
        <v>0</v>
      </c>
      <c r="J769" s="190"/>
      <c r="K769" s="18"/>
      <c r="L769" s="18"/>
    </row>
    <row r="770" spans="1:822" hidden="1" x14ac:dyDescent="0.3">
      <c r="A770" s="189"/>
      <c r="B770" s="7"/>
      <c r="C770" s="191"/>
      <c r="D770" s="191"/>
      <c r="E770" s="191"/>
      <c r="F770" s="191"/>
      <c r="G770" s="191"/>
      <c r="H770" s="191"/>
      <c r="I770" s="191"/>
      <c r="J770" s="190"/>
      <c r="K770" s="18"/>
      <c r="L770" s="18"/>
    </row>
    <row r="771" spans="1:822" ht="65.25" hidden="1" customHeight="1" x14ac:dyDescent="0.3">
      <c r="A771" s="189"/>
      <c r="B771" s="20" t="s">
        <v>195</v>
      </c>
      <c r="C771" s="21">
        <f>SUM(C772:C776)</f>
        <v>0</v>
      </c>
      <c r="D771" s="21">
        <f t="shared" ref="D771:I771" si="195">SUM(D772:D776)</f>
        <v>0</v>
      </c>
      <c r="E771" s="21">
        <f t="shared" si="195"/>
        <v>0</v>
      </c>
      <c r="F771" s="21">
        <f t="shared" si="195"/>
        <v>0</v>
      </c>
      <c r="G771" s="21">
        <f t="shared" si="195"/>
        <v>0</v>
      </c>
      <c r="H771" s="21">
        <f t="shared" si="195"/>
        <v>0</v>
      </c>
      <c r="I771" s="21">
        <f t="shared" si="195"/>
        <v>0</v>
      </c>
      <c r="J771" s="190"/>
      <c r="K771" s="18"/>
      <c r="L771" s="18"/>
    </row>
    <row r="772" spans="1:822" hidden="1" x14ac:dyDescent="0.3">
      <c r="A772" s="189"/>
      <c r="B772" s="7"/>
      <c r="C772" s="191"/>
      <c r="D772" s="191"/>
      <c r="E772" s="191"/>
      <c r="F772" s="191"/>
      <c r="G772" s="191"/>
      <c r="H772" s="191"/>
      <c r="I772" s="191"/>
      <c r="J772" s="190"/>
      <c r="K772" s="18"/>
      <c r="L772" s="18"/>
    </row>
    <row r="773" spans="1:822" hidden="1" x14ac:dyDescent="0.3">
      <c r="A773" s="189"/>
      <c r="B773" s="7"/>
      <c r="C773" s="191"/>
      <c r="D773" s="191"/>
      <c r="E773" s="191"/>
      <c r="F773" s="191"/>
      <c r="G773" s="191"/>
      <c r="H773" s="191"/>
      <c r="I773" s="191"/>
      <c r="J773" s="190"/>
      <c r="K773" s="18"/>
      <c r="L773" s="18"/>
    </row>
    <row r="774" spans="1:822" hidden="1" x14ac:dyDescent="0.3">
      <c r="A774" s="189"/>
      <c r="B774" s="7"/>
      <c r="C774" s="191"/>
      <c r="D774" s="191"/>
      <c r="E774" s="191"/>
      <c r="F774" s="191"/>
      <c r="G774" s="191"/>
      <c r="H774" s="191"/>
      <c r="I774" s="191"/>
      <c r="J774" s="190"/>
      <c r="K774" s="18"/>
      <c r="L774" s="18"/>
    </row>
    <row r="775" spans="1:822" hidden="1" x14ac:dyDescent="0.3">
      <c r="A775" s="189"/>
      <c r="B775" s="20"/>
      <c r="C775" s="21"/>
      <c r="D775" s="21"/>
      <c r="E775" s="21"/>
      <c r="F775" s="21"/>
      <c r="G775" s="21"/>
      <c r="H775" s="21"/>
      <c r="I775" s="21"/>
      <c r="J775" s="190"/>
      <c r="K775" s="18"/>
      <c r="L775" s="18"/>
    </row>
    <row r="776" spans="1:822" hidden="1" x14ac:dyDescent="0.3">
      <c r="A776" s="189"/>
      <c r="B776" s="188"/>
      <c r="C776" s="192"/>
      <c r="D776" s="191"/>
      <c r="E776" s="191"/>
      <c r="F776" s="191"/>
      <c r="G776" s="191"/>
      <c r="H776" s="191"/>
      <c r="I776" s="21"/>
      <c r="J776" s="190"/>
      <c r="K776" s="18"/>
      <c r="L776" s="18"/>
    </row>
    <row r="777" spans="1:822" ht="31.2" hidden="1" x14ac:dyDescent="0.3">
      <c r="A777" s="189"/>
      <c r="B777" s="20" t="s">
        <v>289</v>
      </c>
      <c r="C777" s="21">
        <f>C778+C779</f>
        <v>0</v>
      </c>
      <c r="D777" s="21">
        <f t="shared" ref="D777:I777" si="196">D778+D779</f>
        <v>0</v>
      </c>
      <c r="E777" s="21">
        <f t="shared" si="196"/>
        <v>0</v>
      </c>
      <c r="F777" s="21">
        <f t="shared" si="196"/>
        <v>0</v>
      </c>
      <c r="G777" s="21">
        <f t="shared" si="196"/>
        <v>0</v>
      </c>
      <c r="H777" s="21">
        <f t="shared" si="196"/>
        <v>0</v>
      </c>
      <c r="I777" s="21">
        <f t="shared" si="196"/>
        <v>0</v>
      </c>
      <c r="J777" s="190"/>
      <c r="K777" s="18"/>
      <c r="L777" s="18"/>
    </row>
    <row r="778" spans="1:822" hidden="1" x14ac:dyDescent="0.3">
      <c r="A778" s="189"/>
      <c r="B778" s="20"/>
      <c r="C778" s="192"/>
      <c r="D778" s="191"/>
      <c r="E778" s="191"/>
      <c r="F778" s="191"/>
      <c r="G778" s="191"/>
      <c r="H778" s="191"/>
      <c r="I778" s="191"/>
      <c r="J778" s="48"/>
      <c r="K778" s="18"/>
      <c r="L778" s="18"/>
    </row>
    <row r="779" spans="1:822" hidden="1" x14ac:dyDescent="0.3">
      <c r="A779" s="189"/>
      <c r="B779" s="188"/>
      <c r="C779" s="192"/>
      <c r="D779" s="191"/>
      <c r="E779" s="191"/>
      <c r="F779" s="191"/>
      <c r="G779" s="191"/>
      <c r="H779" s="191"/>
      <c r="I779" s="191"/>
      <c r="J779" s="190"/>
      <c r="K779" s="18"/>
      <c r="L779" s="18"/>
    </row>
    <row r="780" spans="1:822" ht="46.8" hidden="1" x14ac:dyDescent="0.3">
      <c r="A780" s="189" t="s">
        <v>248</v>
      </c>
      <c r="B780" s="97" t="s">
        <v>249</v>
      </c>
      <c r="C780" s="8">
        <f>C781+C793</f>
        <v>0</v>
      </c>
      <c r="D780" s="8">
        <f t="shared" ref="D780:I780" si="197">D781+D793</f>
        <v>0</v>
      </c>
      <c r="E780" s="8">
        <f t="shared" si="197"/>
        <v>0</v>
      </c>
      <c r="F780" s="8">
        <f t="shared" si="197"/>
        <v>0</v>
      </c>
      <c r="G780" s="8">
        <f t="shared" si="197"/>
        <v>0</v>
      </c>
      <c r="H780" s="8">
        <f t="shared" si="197"/>
        <v>0</v>
      </c>
      <c r="I780" s="8">
        <f t="shared" si="197"/>
        <v>0</v>
      </c>
      <c r="J780" s="190"/>
      <c r="K780" s="18"/>
      <c r="L780" s="18"/>
    </row>
    <row r="781" spans="1:822" ht="31.2" hidden="1" x14ac:dyDescent="0.3">
      <c r="A781" s="189"/>
      <c r="B781" s="20" t="s">
        <v>19</v>
      </c>
      <c r="C781" s="21">
        <f>SUM(C782:C792)</f>
        <v>0</v>
      </c>
      <c r="D781" s="21">
        <f t="shared" ref="D781:I781" si="198">SUM(D782:D792)</f>
        <v>0</v>
      </c>
      <c r="E781" s="21">
        <f t="shared" si="198"/>
        <v>0</v>
      </c>
      <c r="F781" s="21">
        <f t="shared" si="198"/>
        <v>0</v>
      </c>
      <c r="G781" s="21">
        <f t="shared" si="198"/>
        <v>0</v>
      </c>
      <c r="H781" s="21">
        <f t="shared" si="198"/>
        <v>0</v>
      </c>
      <c r="I781" s="21">
        <f t="shared" si="198"/>
        <v>0</v>
      </c>
      <c r="J781" s="190"/>
      <c r="K781" s="18"/>
      <c r="L781" s="18"/>
    </row>
    <row r="782" spans="1:822" s="120" customFormat="1" hidden="1" x14ac:dyDescent="0.3">
      <c r="A782" s="63"/>
      <c r="B782" s="118"/>
      <c r="C782" s="192"/>
      <c r="D782" s="191"/>
      <c r="E782" s="191"/>
      <c r="F782" s="191"/>
      <c r="G782" s="191"/>
      <c r="H782" s="191"/>
      <c r="I782" s="191"/>
      <c r="J782" s="190"/>
      <c r="K782" s="119"/>
      <c r="L782" s="18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  <c r="AG782" s="119"/>
      <c r="AH782" s="119"/>
      <c r="AI782" s="119"/>
      <c r="AJ782" s="119"/>
      <c r="AK782" s="119"/>
      <c r="AL782" s="119"/>
      <c r="AM782" s="119"/>
      <c r="AN782" s="119"/>
      <c r="AO782" s="119"/>
      <c r="AP782" s="119"/>
      <c r="AQ782" s="119"/>
      <c r="AR782" s="119"/>
      <c r="AS782" s="119"/>
      <c r="AT782" s="119"/>
      <c r="AU782" s="119"/>
      <c r="AV782" s="119"/>
      <c r="AW782" s="119"/>
      <c r="AX782" s="119"/>
      <c r="AY782" s="119"/>
      <c r="AZ782" s="119"/>
      <c r="BA782" s="119"/>
      <c r="BB782" s="119"/>
      <c r="BC782" s="119"/>
      <c r="BD782" s="119"/>
      <c r="BE782" s="119"/>
      <c r="BF782" s="119"/>
      <c r="BG782" s="119"/>
      <c r="BH782" s="119"/>
      <c r="BI782" s="119"/>
      <c r="BJ782" s="119"/>
      <c r="BK782" s="119"/>
      <c r="BL782" s="119"/>
      <c r="BM782" s="119"/>
      <c r="BN782" s="119"/>
      <c r="BO782" s="119"/>
      <c r="BP782" s="119"/>
      <c r="BQ782" s="119"/>
      <c r="BR782" s="119"/>
      <c r="BS782" s="119"/>
      <c r="BT782" s="119"/>
      <c r="BU782" s="119"/>
      <c r="BV782" s="119"/>
      <c r="BW782" s="119"/>
      <c r="BX782" s="119"/>
      <c r="BY782" s="119"/>
      <c r="BZ782" s="119"/>
      <c r="CA782" s="119"/>
      <c r="CB782" s="119"/>
      <c r="CC782" s="119"/>
      <c r="CD782" s="119"/>
      <c r="CE782" s="119"/>
      <c r="CF782" s="119"/>
      <c r="CG782" s="119"/>
      <c r="CH782" s="119"/>
      <c r="CI782" s="119"/>
      <c r="CJ782" s="119"/>
      <c r="CK782" s="119"/>
      <c r="CL782" s="119"/>
      <c r="CM782" s="119"/>
      <c r="CN782" s="119"/>
      <c r="CO782" s="119"/>
      <c r="CP782" s="119"/>
      <c r="CQ782" s="119"/>
      <c r="CR782" s="119"/>
      <c r="CS782" s="119"/>
      <c r="CT782" s="119"/>
      <c r="CU782" s="119"/>
      <c r="CV782" s="119"/>
      <c r="CW782" s="119"/>
      <c r="CX782" s="119"/>
      <c r="CY782" s="119"/>
      <c r="CZ782" s="119"/>
      <c r="DA782" s="119"/>
      <c r="DB782" s="119"/>
      <c r="DC782" s="119"/>
      <c r="DD782" s="119"/>
      <c r="DE782" s="119"/>
      <c r="DF782" s="119"/>
      <c r="DG782" s="119"/>
      <c r="DH782" s="119"/>
      <c r="DI782" s="119"/>
      <c r="DJ782" s="119"/>
      <c r="DK782" s="119"/>
      <c r="DL782" s="119"/>
      <c r="DM782" s="119"/>
      <c r="DN782" s="119"/>
      <c r="DO782" s="119"/>
      <c r="DP782" s="119"/>
      <c r="DQ782" s="119"/>
      <c r="DR782" s="119"/>
      <c r="DS782" s="119"/>
      <c r="DT782" s="119"/>
      <c r="DU782" s="119"/>
      <c r="DV782" s="119"/>
      <c r="DW782" s="119"/>
      <c r="DX782" s="119"/>
      <c r="DY782" s="119"/>
      <c r="DZ782" s="119"/>
      <c r="EA782" s="119"/>
      <c r="EB782" s="119"/>
      <c r="EC782" s="119"/>
      <c r="ED782" s="119"/>
      <c r="EE782" s="119"/>
      <c r="EF782" s="119"/>
      <c r="EG782" s="119"/>
      <c r="EH782" s="119"/>
      <c r="EI782" s="119"/>
      <c r="EJ782" s="119"/>
      <c r="EK782" s="119"/>
      <c r="EL782" s="119"/>
      <c r="EM782" s="119"/>
      <c r="EN782" s="119"/>
      <c r="EO782" s="119"/>
      <c r="EP782" s="119"/>
      <c r="EQ782" s="119"/>
      <c r="ER782" s="119"/>
      <c r="ES782" s="119"/>
      <c r="ET782" s="119"/>
      <c r="EU782" s="119"/>
      <c r="EV782" s="119"/>
      <c r="EW782" s="119"/>
      <c r="EX782" s="119"/>
      <c r="EY782" s="119"/>
      <c r="EZ782" s="119"/>
      <c r="FA782" s="119"/>
      <c r="FB782" s="119"/>
      <c r="FC782" s="119"/>
      <c r="FD782" s="119"/>
      <c r="FE782" s="119"/>
      <c r="FF782" s="119"/>
      <c r="FG782" s="119"/>
      <c r="FH782" s="119"/>
      <c r="FI782" s="119"/>
      <c r="FJ782" s="119"/>
      <c r="FK782" s="119"/>
      <c r="FL782" s="119"/>
      <c r="FM782" s="119"/>
      <c r="FN782" s="119"/>
      <c r="FO782" s="119"/>
      <c r="FP782" s="119"/>
      <c r="FQ782" s="119"/>
      <c r="FR782" s="119"/>
      <c r="FS782" s="119"/>
      <c r="FT782" s="119"/>
      <c r="FU782" s="119"/>
      <c r="FV782" s="119"/>
      <c r="FW782" s="119"/>
      <c r="FX782" s="119"/>
      <c r="FY782" s="119"/>
      <c r="FZ782" s="119"/>
      <c r="GA782" s="119"/>
      <c r="GB782" s="119"/>
      <c r="GC782" s="119"/>
      <c r="GD782" s="119"/>
      <c r="GE782" s="119"/>
      <c r="GF782" s="119"/>
      <c r="GG782" s="119"/>
      <c r="GH782" s="119"/>
      <c r="GI782" s="119"/>
      <c r="GJ782" s="119"/>
      <c r="GK782" s="119"/>
      <c r="GL782" s="119"/>
      <c r="GM782" s="119"/>
      <c r="GN782" s="119"/>
      <c r="GO782" s="119"/>
      <c r="GP782" s="119"/>
      <c r="GQ782" s="119"/>
      <c r="GR782" s="119"/>
      <c r="GS782" s="119"/>
      <c r="GT782" s="119"/>
      <c r="GU782" s="119"/>
      <c r="GV782" s="119"/>
      <c r="GW782" s="119"/>
      <c r="GX782" s="119"/>
      <c r="GY782" s="119"/>
      <c r="GZ782" s="119"/>
      <c r="HA782" s="119"/>
      <c r="HB782" s="119"/>
      <c r="HC782" s="119"/>
      <c r="HD782" s="119"/>
      <c r="HE782" s="119"/>
      <c r="HF782" s="119"/>
      <c r="HG782" s="119"/>
      <c r="HH782" s="119"/>
      <c r="HI782" s="119"/>
      <c r="HJ782" s="119"/>
      <c r="HK782" s="119"/>
      <c r="HL782" s="119"/>
      <c r="HM782" s="119"/>
      <c r="HN782" s="119"/>
      <c r="HO782" s="119"/>
      <c r="HP782" s="119"/>
      <c r="HQ782" s="119"/>
      <c r="HR782" s="119"/>
      <c r="HS782" s="119"/>
      <c r="HT782" s="119"/>
      <c r="HU782" s="119"/>
      <c r="HV782" s="119"/>
      <c r="HW782" s="119"/>
      <c r="HX782" s="119"/>
      <c r="HY782" s="119"/>
      <c r="HZ782" s="119"/>
      <c r="IA782" s="119"/>
      <c r="IB782" s="119"/>
      <c r="IC782" s="119"/>
      <c r="ID782" s="119"/>
      <c r="IE782" s="119"/>
      <c r="IF782" s="119"/>
      <c r="IG782" s="119"/>
      <c r="IH782" s="119"/>
      <c r="II782" s="119"/>
      <c r="IJ782" s="119"/>
      <c r="IK782" s="119"/>
      <c r="IL782" s="119"/>
      <c r="IM782" s="119"/>
      <c r="IN782" s="119"/>
      <c r="IO782" s="119"/>
      <c r="IP782" s="119"/>
      <c r="IQ782" s="119"/>
      <c r="IR782" s="119"/>
      <c r="IS782" s="119"/>
      <c r="IT782" s="119"/>
      <c r="IU782" s="119"/>
      <c r="IV782" s="119"/>
      <c r="IW782" s="119"/>
      <c r="IX782" s="119"/>
      <c r="IY782" s="119"/>
      <c r="IZ782" s="119"/>
      <c r="JA782" s="119"/>
      <c r="JB782" s="119"/>
      <c r="JC782" s="119"/>
      <c r="JD782" s="119"/>
      <c r="JE782" s="119"/>
      <c r="JF782" s="119"/>
      <c r="JG782" s="119"/>
      <c r="JH782" s="119"/>
      <c r="JI782" s="119"/>
      <c r="JJ782" s="119"/>
      <c r="JK782" s="119"/>
      <c r="JL782" s="119"/>
      <c r="JM782" s="119"/>
      <c r="JN782" s="119"/>
      <c r="JO782" s="119"/>
      <c r="JP782" s="119"/>
      <c r="JQ782" s="119"/>
      <c r="JR782" s="119"/>
      <c r="JS782" s="119"/>
      <c r="JT782" s="119"/>
      <c r="JU782" s="119"/>
      <c r="JV782" s="119"/>
      <c r="JW782" s="119"/>
      <c r="JX782" s="119"/>
      <c r="JY782" s="119"/>
      <c r="JZ782" s="119"/>
      <c r="KA782" s="119"/>
      <c r="KB782" s="119"/>
      <c r="KC782" s="119"/>
      <c r="KD782" s="119"/>
      <c r="KE782" s="119"/>
      <c r="KF782" s="119"/>
      <c r="KG782" s="119"/>
      <c r="KH782" s="119"/>
      <c r="KI782" s="119"/>
      <c r="KJ782" s="119"/>
      <c r="KK782" s="119"/>
      <c r="KL782" s="119"/>
      <c r="KM782" s="119"/>
      <c r="KN782" s="119"/>
      <c r="KO782" s="119"/>
      <c r="KP782" s="119"/>
      <c r="KQ782" s="119"/>
      <c r="KR782" s="119"/>
      <c r="KS782" s="119"/>
      <c r="KT782" s="119"/>
      <c r="KU782" s="119"/>
      <c r="KV782" s="119"/>
      <c r="KW782" s="119"/>
      <c r="KX782" s="119"/>
      <c r="KY782" s="119"/>
      <c r="KZ782" s="119"/>
      <c r="LA782" s="119"/>
      <c r="LB782" s="119"/>
      <c r="LC782" s="119"/>
      <c r="LD782" s="119"/>
      <c r="LE782" s="119"/>
      <c r="LF782" s="119"/>
      <c r="LG782" s="119"/>
      <c r="LH782" s="119"/>
      <c r="LI782" s="119"/>
      <c r="LJ782" s="119"/>
      <c r="LK782" s="119"/>
      <c r="LL782" s="119"/>
      <c r="LM782" s="119"/>
      <c r="LN782" s="119"/>
      <c r="LO782" s="119"/>
      <c r="LP782" s="119"/>
      <c r="LQ782" s="119"/>
      <c r="LR782" s="119"/>
      <c r="LS782" s="119"/>
      <c r="LT782" s="119"/>
      <c r="LU782" s="119"/>
      <c r="LV782" s="119"/>
      <c r="LW782" s="119"/>
      <c r="LX782" s="119"/>
      <c r="LY782" s="119"/>
      <c r="LZ782" s="119"/>
      <c r="MA782" s="119"/>
      <c r="MB782" s="119"/>
      <c r="MC782" s="119"/>
      <c r="MD782" s="119"/>
      <c r="ME782" s="119"/>
      <c r="MF782" s="119"/>
      <c r="MG782" s="119"/>
      <c r="MH782" s="119"/>
      <c r="MI782" s="119"/>
      <c r="MJ782" s="119"/>
      <c r="MK782" s="119"/>
      <c r="ML782" s="119"/>
      <c r="MM782" s="119"/>
      <c r="MN782" s="119"/>
      <c r="MO782" s="119"/>
      <c r="MP782" s="119"/>
      <c r="MQ782" s="119"/>
      <c r="MR782" s="119"/>
      <c r="MS782" s="119"/>
      <c r="MT782" s="119"/>
      <c r="MU782" s="119"/>
      <c r="MV782" s="119"/>
      <c r="MW782" s="119"/>
      <c r="MX782" s="119"/>
      <c r="MY782" s="119"/>
      <c r="MZ782" s="119"/>
      <c r="NA782" s="119"/>
      <c r="NB782" s="119"/>
      <c r="NC782" s="119"/>
      <c r="ND782" s="119"/>
      <c r="NE782" s="119"/>
      <c r="NF782" s="119"/>
      <c r="NG782" s="119"/>
      <c r="NH782" s="119"/>
      <c r="NI782" s="119"/>
      <c r="NJ782" s="119"/>
      <c r="NK782" s="119"/>
      <c r="NL782" s="119"/>
      <c r="NM782" s="119"/>
      <c r="NN782" s="119"/>
      <c r="NO782" s="119"/>
      <c r="NP782" s="119"/>
      <c r="NQ782" s="119"/>
      <c r="NR782" s="119"/>
      <c r="NS782" s="119"/>
      <c r="NT782" s="119"/>
      <c r="NU782" s="119"/>
      <c r="NV782" s="119"/>
      <c r="NW782" s="119"/>
      <c r="NX782" s="119"/>
      <c r="NY782" s="119"/>
      <c r="NZ782" s="119"/>
      <c r="OA782" s="119"/>
      <c r="OB782" s="119"/>
      <c r="OC782" s="119"/>
      <c r="OD782" s="119"/>
      <c r="OE782" s="119"/>
      <c r="OF782" s="119"/>
      <c r="OG782" s="119"/>
      <c r="OH782" s="119"/>
      <c r="OI782" s="119"/>
      <c r="OJ782" s="119"/>
      <c r="OK782" s="119"/>
      <c r="OL782" s="119"/>
      <c r="OM782" s="119"/>
      <c r="ON782" s="119"/>
      <c r="OO782" s="119"/>
      <c r="OP782" s="119"/>
      <c r="OQ782" s="119"/>
      <c r="OR782" s="119"/>
      <c r="OS782" s="119"/>
      <c r="OT782" s="119"/>
      <c r="OU782" s="119"/>
      <c r="OV782" s="119"/>
      <c r="OW782" s="119"/>
      <c r="OX782" s="119"/>
      <c r="OY782" s="119"/>
      <c r="OZ782" s="119"/>
      <c r="PA782" s="119"/>
      <c r="PB782" s="119"/>
      <c r="PC782" s="119"/>
      <c r="PD782" s="119"/>
      <c r="PE782" s="119"/>
      <c r="PF782" s="119"/>
      <c r="PG782" s="119"/>
      <c r="PH782" s="119"/>
      <c r="PI782" s="119"/>
      <c r="PJ782" s="119"/>
      <c r="PK782" s="119"/>
      <c r="PL782" s="119"/>
      <c r="PM782" s="119"/>
      <c r="PN782" s="119"/>
      <c r="PO782" s="119"/>
      <c r="PP782" s="119"/>
      <c r="PQ782" s="119"/>
      <c r="PR782" s="119"/>
      <c r="PS782" s="119"/>
      <c r="PT782" s="119"/>
      <c r="PU782" s="119"/>
      <c r="PV782" s="119"/>
      <c r="PW782" s="119"/>
      <c r="PX782" s="119"/>
      <c r="PY782" s="119"/>
      <c r="PZ782" s="119"/>
      <c r="QA782" s="119"/>
      <c r="QB782" s="119"/>
      <c r="QC782" s="119"/>
      <c r="QD782" s="119"/>
      <c r="QE782" s="119"/>
      <c r="QF782" s="119"/>
      <c r="QG782" s="119"/>
      <c r="QH782" s="119"/>
      <c r="QI782" s="119"/>
      <c r="QJ782" s="119"/>
      <c r="QK782" s="119"/>
      <c r="QL782" s="119"/>
      <c r="QM782" s="119"/>
      <c r="QN782" s="119"/>
      <c r="QO782" s="119"/>
      <c r="QP782" s="119"/>
      <c r="QQ782" s="119"/>
      <c r="QR782" s="119"/>
      <c r="QS782" s="119"/>
      <c r="QT782" s="119"/>
      <c r="QU782" s="119"/>
      <c r="QV782" s="119"/>
      <c r="QW782" s="119"/>
      <c r="QX782" s="119"/>
      <c r="QY782" s="119"/>
      <c r="QZ782" s="119"/>
      <c r="RA782" s="119"/>
      <c r="RB782" s="119"/>
      <c r="RC782" s="119"/>
      <c r="RD782" s="119"/>
      <c r="RE782" s="119"/>
      <c r="RF782" s="119"/>
      <c r="RG782" s="119"/>
      <c r="RH782" s="119"/>
      <c r="RI782" s="119"/>
      <c r="RJ782" s="119"/>
      <c r="RK782" s="119"/>
      <c r="RL782" s="119"/>
      <c r="RM782" s="119"/>
      <c r="RN782" s="119"/>
      <c r="RO782" s="119"/>
      <c r="RP782" s="119"/>
      <c r="RQ782" s="119"/>
      <c r="RR782" s="119"/>
      <c r="RS782" s="119"/>
      <c r="RT782" s="119"/>
      <c r="RU782" s="119"/>
      <c r="RV782" s="119"/>
      <c r="RW782" s="119"/>
      <c r="RX782" s="119"/>
      <c r="RY782" s="119"/>
      <c r="RZ782" s="119"/>
      <c r="SA782" s="119"/>
      <c r="SB782" s="119"/>
      <c r="SC782" s="119"/>
      <c r="SD782" s="119"/>
      <c r="SE782" s="119"/>
      <c r="SF782" s="119"/>
      <c r="SG782" s="119"/>
      <c r="SH782" s="119"/>
      <c r="SI782" s="119"/>
      <c r="SJ782" s="119"/>
      <c r="SK782" s="119"/>
      <c r="SL782" s="119"/>
      <c r="SM782" s="119"/>
      <c r="SN782" s="119"/>
      <c r="SO782" s="119"/>
      <c r="SP782" s="119"/>
      <c r="SQ782" s="119"/>
      <c r="SR782" s="119"/>
      <c r="SS782" s="119"/>
      <c r="ST782" s="119"/>
      <c r="SU782" s="119"/>
      <c r="SV782" s="119"/>
      <c r="SW782" s="119"/>
      <c r="SX782" s="119"/>
      <c r="SY782" s="119"/>
      <c r="SZ782" s="119"/>
      <c r="TA782" s="119"/>
      <c r="TB782" s="119"/>
      <c r="TC782" s="119"/>
      <c r="TD782" s="119"/>
      <c r="TE782" s="119"/>
      <c r="TF782" s="119"/>
      <c r="TG782" s="119"/>
      <c r="TH782" s="119"/>
      <c r="TI782" s="119"/>
      <c r="TJ782" s="119"/>
      <c r="TK782" s="119"/>
      <c r="TL782" s="119"/>
      <c r="TM782" s="119"/>
      <c r="TN782" s="119"/>
      <c r="TO782" s="119"/>
      <c r="TP782" s="119"/>
      <c r="TQ782" s="119"/>
      <c r="TR782" s="119"/>
      <c r="TS782" s="119"/>
      <c r="TT782" s="119"/>
      <c r="TU782" s="119"/>
      <c r="TV782" s="119"/>
      <c r="TW782" s="119"/>
      <c r="TX782" s="119"/>
      <c r="TY782" s="119"/>
      <c r="TZ782" s="119"/>
      <c r="UA782" s="119"/>
      <c r="UB782" s="119"/>
      <c r="UC782" s="119"/>
      <c r="UD782" s="119"/>
      <c r="UE782" s="119"/>
      <c r="UF782" s="119"/>
      <c r="UG782" s="119"/>
      <c r="UH782" s="119"/>
      <c r="UI782" s="119"/>
      <c r="UJ782" s="119"/>
      <c r="UK782" s="119"/>
      <c r="UL782" s="119"/>
      <c r="UM782" s="119"/>
      <c r="UN782" s="119"/>
      <c r="UO782" s="119"/>
      <c r="UP782" s="119"/>
      <c r="UQ782" s="119"/>
      <c r="UR782" s="119"/>
      <c r="US782" s="119"/>
      <c r="UT782" s="119"/>
      <c r="UU782" s="119"/>
      <c r="UV782" s="119"/>
      <c r="UW782" s="119"/>
      <c r="UX782" s="119"/>
      <c r="UY782" s="119"/>
      <c r="UZ782" s="119"/>
      <c r="VA782" s="119"/>
      <c r="VB782" s="119"/>
      <c r="VC782" s="119"/>
      <c r="VD782" s="119"/>
      <c r="VE782" s="119"/>
      <c r="VF782" s="119"/>
      <c r="VG782" s="119"/>
      <c r="VH782" s="119"/>
      <c r="VI782" s="119"/>
      <c r="VJ782" s="119"/>
      <c r="VK782" s="119"/>
      <c r="VL782" s="119"/>
      <c r="VM782" s="119"/>
      <c r="VN782" s="119"/>
      <c r="VO782" s="119"/>
      <c r="VP782" s="119"/>
      <c r="VQ782" s="119"/>
      <c r="VR782" s="119"/>
      <c r="VS782" s="119"/>
      <c r="VT782" s="119"/>
      <c r="VU782" s="119"/>
      <c r="VV782" s="119"/>
      <c r="VW782" s="119"/>
      <c r="VX782" s="119"/>
      <c r="VY782" s="119"/>
      <c r="VZ782" s="119"/>
      <c r="WA782" s="119"/>
      <c r="WB782" s="119"/>
      <c r="WC782" s="119"/>
      <c r="WD782" s="119"/>
      <c r="WE782" s="119"/>
      <c r="WF782" s="119"/>
      <c r="WG782" s="119"/>
      <c r="WH782" s="119"/>
      <c r="WI782" s="119"/>
      <c r="WJ782" s="119"/>
      <c r="WK782" s="119"/>
      <c r="WL782" s="119"/>
      <c r="WM782" s="119"/>
      <c r="WN782" s="119"/>
      <c r="WO782" s="119"/>
      <c r="WP782" s="119"/>
      <c r="WQ782" s="119"/>
      <c r="WR782" s="119"/>
      <c r="WS782" s="119"/>
      <c r="WT782" s="119"/>
      <c r="WU782" s="119"/>
      <c r="WV782" s="119"/>
      <c r="WW782" s="119"/>
      <c r="WX782" s="119"/>
      <c r="WY782" s="119"/>
      <c r="WZ782" s="119"/>
      <c r="XA782" s="119"/>
      <c r="XB782" s="119"/>
      <c r="XC782" s="119"/>
      <c r="XD782" s="119"/>
      <c r="XE782" s="119"/>
      <c r="XF782" s="119"/>
      <c r="XG782" s="119"/>
      <c r="XH782" s="119"/>
      <c r="XI782" s="119"/>
      <c r="XJ782" s="119"/>
      <c r="XK782" s="119"/>
      <c r="XL782" s="119"/>
      <c r="XM782" s="119"/>
      <c r="XN782" s="119"/>
      <c r="XO782" s="119"/>
      <c r="XP782" s="119"/>
      <c r="XQ782" s="119"/>
      <c r="XR782" s="119"/>
      <c r="XS782" s="119"/>
      <c r="XT782" s="119"/>
      <c r="XU782" s="119"/>
      <c r="XV782" s="119"/>
      <c r="XW782" s="119"/>
      <c r="XX782" s="119"/>
      <c r="XY782" s="119"/>
      <c r="XZ782" s="119"/>
      <c r="YA782" s="119"/>
      <c r="YB782" s="119"/>
      <c r="YC782" s="119"/>
      <c r="YD782" s="119"/>
      <c r="YE782" s="119"/>
      <c r="YF782" s="119"/>
      <c r="YG782" s="119"/>
      <c r="YH782" s="119"/>
      <c r="YI782" s="119"/>
      <c r="YJ782" s="119"/>
      <c r="YK782" s="119"/>
      <c r="YL782" s="119"/>
      <c r="YM782" s="119"/>
      <c r="YN782" s="119"/>
      <c r="YO782" s="119"/>
      <c r="YP782" s="119"/>
      <c r="YQ782" s="119"/>
      <c r="YR782" s="119"/>
      <c r="YS782" s="119"/>
      <c r="YT782" s="119"/>
      <c r="YU782" s="119"/>
      <c r="YV782" s="119"/>
      <c r="YW782" s="119"/>
      <c r="YX782" s="119"/>
      <c r="YY782" s="119"/>
      <c r="YZ782" s="119"/>
      <c r="ZA782" s="119"/>
      <c r="ZB782" s="119"/>
      <c r="ZC782" s="119"/>
      <c r="ZD782" s="119"/>
      <c r="ZE782" s="119"/>
      <c r="ZF782" s="119"/>
      <c r="ZG782" s="119"/>
      <c r="ZH782" s="119"/>
      <c r="ZI782" s="119"/>
      <c r="ZJ782" s="119"/>
      <c r="ZK782" s="119"/>
      <c r="ZL782" s="119"/>
      <c r="ZM782" s="119"/>
      <c r="ZN782" s="119"/>
      <c r="ZO782" s="119"/>
      <c r="ZP782" s="119"/>
      <c r="ZQ782" s="119"/>
      <c r="ZR782" s="119"/>
      <c r="ZS782" s="119"/>
      <c r="ZT782" s="119"/>
      <c r="ZU782" s="119"/>
      <c r="ZV782" s="119"/>
      <c r="ZW782" s="119"/>
      <c r="ZX782" s="119"/>
      <c r="ZY782" s="119"/>
      <c r="ZZ782" s="119"/>
      <c r="AAA782" s="119"/>
      <c r="AAB782" s="119"/>
      <c r="AAC782" s="119"/>
      <c r="AAD782" s="119"/>
      <c r="AAE782" s="119"/>
      <c r="AAF782" s="119"/>
      <c r="AAG782" s="119"/>
      <c r="AAH782" s="119"/>
      <c r="AAI782" s="119"/>
      <c r="AAJ782" s="119"/>
      <c r="AAK782" s="119"/>
      <c r="AAL782" s="119"/>
      <c r="AAM782" s="119"/>
      <c r="AAN782" s="119"/>
      <c r="AAO782" s="119"/>
      <c r="AAP782" s="119"/>
      <c r="AAQ782" s="119"/>
      <c r="AAR782" s="119"/>
      <c r="AAS782" s="119"/>
      <c r="AAT782" s="119"/>
      <c r="AAU782" s="119"/>
      <c r="AAV782" s="119"/>
      <c r="AAW782" s="119"/>
      <c r="AAX782" s="119"/>
      <c r="AAY782" s="119"/>
      <c r="AAZ782" s="119"/>
      <c r="ABA782" s="119"/>
      <c r="ABB782" s="119"/>
      <c r="ABC782" s="119"/>
      <c r="ABD782" s="119"/>
      <c r="ABE782" s="119"/>
      <c r="ABF782" s="119"/>
      <c r="ABG782" s="119"/>
      <c r="ABH782" s="119"/>
      <c r="ABI782" s="119"/>
      <c r="ABJ782" s="119"/>
      <c r="ABK782" s="119"/>
      <c r="ABL782" s="119"/>
      <c r="ABM782" s="119"/>
      <c r="ABN782" s="119"/>
      <c r="ABO782" s="119"/>
      <c r="ABP782" s="119"/>
      <c r="ABQ782" s="119"/>
      <c r="ABR782" s="119"/>
      <c r="ABS782" s="119"/>
      <c r="ABT782" s="119"/>
      <c r="ABU782" s="119"/>
      <c r="ABV782" s="119"/>
      <c r="ABW782" s="119"/>
      <c r="ABX782" s="119"/>
      <c r="ABY782" s="119"/>
      <c r="ABZ782" s="119"/>
      <c r="ACA782" s="119"/>
      <c r="ACB782" s="119"/>
      <c r="ACC782" s="119"/>
      <c r="ACD782" s="119"/>
      <c r="ACE782" s="119"/>
      <c r="ACF782" s="119"/>
      <c r="ACG782" s="119"/>
      <c r="ACH782" s="119"/>
      <c r="ACI782" s="119"/>
      <c r="ACJ782" s="119"/>
      <c r="ACK782" s="119"/>
      <c r="ACL782" s="119"/>
      <c r="ACM782" s="119"/>
      <c r="ACN782" s="119"/>
      <c r="ACO782" s="119"/>
      <c r="ACP782" s="119"/>
      <c r="ACQ782" s="119"/>
      <c r="ACR782" s="119"/>
      <c r="ACS782" s="119"/>
      <c r="ACT782" s="119"/>
      <c r="ACU782" s="119"/>
      <c r="ACV782" s="119"/>
      <c r="ACW782" s="119"/>
      <c r="ACX782" s="119"/>
      <c r="ACY782" s="119"/>
      <c r="ACZ782" s="119"/>
      <c r="ADA782" s="119"/>
      <c r="ADB782" s="119"/>
      <c r="ADC782" s="119"/>
      <c r="ADD782" s="119"/>
      <c r="ADE782" s="119"/>
      <c r="ADF782" s="119"/>
      <c r="ADG782" s="119"/>
      <c r="ADH782" s="119"/>
      <c r="ADI782" s="119"/>
      <c r="ADJ782" s="119"/>
      <c r="ADK782" s="119"/>
      <c r="ADL782" s="119"/>
      <c r="ADM782" s="119"/>
      <c r="ADN782" s="119"/>
      <c r="ADO782" s="119"/>
      <c r="ADP782" s="119"/>
      <c r="ADQ782" s="119"/>
      <c r="ADR782" s="119"/>
      <c r="ADS782" s="119"/>
      <c r="ADT782" s="119"/>
      <c r="ADU782" s="119"/>
      <c r="ADV782" s="119"/>
      <c r="ADW782" s="119"/>
      <c r="ADX782" s="119"/>
      <c r="ADY782" s="119"/>
      <c r="ADZ782" s="119"/>
      <c r="AEA782" s="119"/>
      <c r="AEB782" s="119"/>
      <c r="AEC782" s="119"/>
      <c r="AED782" s="119"/>
      <c r="AEE782" s="119"/>
      <c r="AEF782" s="119"/>
      <c r="AEG782" s="119"/>
      <c r="AEH782" s="119"/>
      <c r="AEI782" s="119"/>
      <c r="AEJ782" s="119"/>
      <c r="AEK782" s="119"/>
      <c r="AEL782" s="119"/>
      <c r="AEM782" s="119"/>
      <c r="AEN782" s="119"/>
      <c r="AEO782" s="119"/>
      <c r="AEP782" s="119"/>
    </row>
    <row r="783" spans="1:822" s="120" customFormat="1" hidden="1" x14ac:dyDescent="0.3">
      <c r="A783" s="63"/>
      <c r="B783" s="121"/>
      <c r="C783" s="8"/>
      <c r="D783" s="191"/>
      <c r="E783" s="191"/>
      <c r="F783" s="191"/>
      <c r="G783" s="191"/>
      <c r="H783" s="191"/>
      <c r="I783" s="191"/>
      <c r="J783" s="190"/>
      <c r="K783" s="119"/>
      <c r="L783" s="18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  <c r="AG783" s="119"/>
      <c r="AH783" s="119"/>
      <c r="AI783" s="119"/>
      <c r="AJ783" s="119"/>
      <c r="AK783" s="119"/>
      <c r="AL783" s="119"/>
      <c r="AM783" s="119"/>
      <c r="AN783" s="119"/>
      <c r="AO783" s="119"/>
      <c r="AP783" s="119"/>
      <c r="AQ783" s="119"/>
      <c r="AR783" s="119"/>
      <c r="AS783" s="119"/>
      <c r="AT783" s="119"/>
      <c r="AU783" s="119"/>
      <c r="AV783" s="119"/>
      <c r="AW783" s="119"/>
      <c r="AX783" s="119"/>
      <c r="AY783" s="119"/>
      <c r="AZ783" s="119"/>
      <c r="BA783" s="119"/>
      <c r="BB783" s="119"/>
      <c r="BC783" s="119"/>
      <c r="BD783" s="119"/>
      <c r="BE783" s="119"/>
      <c r="BF783" s="119"/>
      <c r="BG783" s="119"/>
      <c r="BH783" s="119"/>
      <c r="BI783" s="119"/>
      <c r="BJ783" s="119"/>
      <c r="BK783" s="119"/>
      <c r="BL783" s="119"/>
      <c r="BM783" s="119"/>
      <c r="BN783" s="119"/>
      <c r="BO783" s="119"/>
      <c r="BP783" s="119"/>
      <c r="BQ783" s="119"/>
      <c r="BR783" s="119"/>
      <c r="BS783" s="119"/>
      <c r="BT783" s="119"/>
      <c r="BU783" s="119"/>
      <c r="BV783" s="119"/>
      <c r="BW783" s="119"/>
      <c r="BX783" s="119"/>
      <c r="BY783" s="119"/>
      <c r="BZ783" s="119"/>
      <c r="CA783" s="119"/>
      <c r="CB783" s="119"/>
      <c r="CC783" s="119"/>
      <c r="CD783" s="119"/>
      <c r="CE783" s="119"/>
      <c r="CF783" s="119"/>
      <c r="CG783" s="119"/>
      <c r="CH783" s="119"/>
      <c r="CI783" s="119"/>
      <c r="CJ783" s="119"/>
      <c r="CK783" s="119"/>
      <c r="CL783" s="119"/>
      <c r="CM783" s="119"/>
      <c r="CN783" s="119"/>
      <c r="CO783" s="119"/>
      <c r="CP783" s="119"/>
      <c r="CQ783" s="119"/>
      <c r="CR783" s="119"/>
      <c r="CS783" s="119"/>
      <c r="CT783" s="119"/>
      <c r="CU783" s="119"/>
      <c r="CV783" s="119"/>
      <c r="CW783" s="119"/>
      <c r="CX783" s="119"/>
      <c r="CY783" s="119"/>
      <c r="CZ783" s="119"/>
      <c r="DA783" s="119"/>
      <c r="DB783" s="119"/>
      <c r="DC783" s="119"/>
      <c r="DD783" s="119"/>
      <c r="DE783" s="119"/>
      <c r="DF783" s="119"/>
      <c r="DG783" s="119"/>
      <c r="DH783" s="119"/>
      <c r="DI783" s="119"/>
      <c r="DJ783" s="119"/>
      <c r="DK783" s="119"/>
      <c r="DL783" s="119"/>
      <c r="DM783" s="119"/>
      <c r="DN783" s="119"/>
      <c r="DO783" s="119"/>
      <c r="DP783" s="119"/>
      <c r="DQ783" s="119"/>
      <c r="DR783" s="119"/>
      <c r="DS783" s="119"/>
      <c r="DT783" s="119"/>
      <c r="DU783" s="119"/>
      <c r="DV783" s="119"/>
      <c r="DW783" s="119"/>
      <c r="DX783" s="119"/>
      <c r="DY783" s="119"/>
      <c r="DZ783" s="119"/>
      <c r="EA783" s="119"/>
      <c r="EB783" s="119"/>
      <c r="EC783" s="119"/>
      <c r="ED783" s="119"/>
      <c r="EE783" s="119"/>
      <c r="EF783" s="119"/>
      <c r="EG783" s="119"/>
      <c r="EH783" s="119"/>
      <c r="EI783" s="119"/>
      <c r="EJ783" s="119"/>
      <c r="EK783" s="119"/>
      <c r="EL783" s="119"/>
      <c r="EM783" s="119"/>
      <c r="EN783" s="119"/>
      <c r="EO783" s="119"/>
      <c r="EP783" s="119"/>
      <c r="EQ783" s="119"/>
      <c r="ER783" s="119"/>
      <c r="ES783" s="119"/>
      <c r="ET783" s="119"/>
      <c r="EU783" s="119"/>
      <c r="EV783" s="119"/>
      <c r="EW783" s="119"/>
      <c r="EX783" s="119"/>
      <c r="EY783" s="119"/>
      <c r="EZ783" s="119"/>
      <c r="FA783" s="119"/>
      <c r="FB783" s="119"/>
      <c r="FC783" s="119"/>
      <c r="FD783" s="119"/>
      <c r="FE783" s="119"/>
      <c r="FF783" s="119"/>
      <c r="FG783" s="119"/>
      <c r="FH783" s="119"/>
      <c r="FI783" s="119"/>
      <c r="FJ783" s="119"/>
      <c r="FK783" s="119"/>
      <c r="FL783" s="119"/>
      <c r="FM783" s="119"/>
      <c r="FN783" s="119"/>
      <c r="FO783" s="119"/>
      <c r="FP783" s="119"/>
      <c r="FQ783" s="119"/>
      <c r="FR783" s="119"/>
      <c r="FS783" s="119"/>
      <c r="FT783" s="119"/>
      <c r="FU783" s="119"/>
      <c r="FV783" s="119"/>
      <c r="FW783" s="119"/>
      <c r="FX783" s="119"/>
      <c r="FY783" s="119"/>
      <c r="FZ783" s="119"/>
      <c r="GA783" s="119"/>
      <c r="GB783" s="119"/>
      <c r="GC783" s="119"/>
      <c r="GD783" s="119"/>
      <c r="GE783" s="119"/>
      <c r="GF783" s="119"/>
      <c r="GG783" s="119"/>
      <c r="GH783" s="119"/>
      <c r="GI783" s="119"/>
      <c r="GJ783" s="119"/>
      <c r="GK783" s="119"/>
      <c r="GL783" s="119"/>
      <c r="GM783" s="119"/>
      <c r="GN783" s="119"/>
      <c r="GO783" s="119"/>
      <c r="GP783" s="119"/>
      <c r="GQ783" s="119"/>
      <c r="GR783" s="119"/>
      <c r="GS783" s="119"/>
      <c r="GT783" s="119"/>
      <c r="GU783" s="119"/>
      <c r="GV783" s="119"/>
      <c r="GW783" s="119"/>
      <c r="GX783" s="119"/>
      <c r="GY783" s="119"/>
      <c r="GZ783" s="119"/>
      <c r="HA783" s="119"/>
      <c r="HB783" s="119"/>
      <c r="HC783" s="119"/>
      <c r="HD783" s="119"/>
      <c r="HE783" s="119"/>
      <c r="HF783" s="119"/>
      <c r="HG783" s="119"/>
      <c r="HH783" s="119"/>
      <c r="HI783" s="119"/>
      <c r="HJ783" s="119"/>
      <c r="HK783" s="119"/>
      <c r="HL783" s="119"/>
      <c r="HM783" s="119"/>
      <c r="HN783" s="119"/>
      <c r="HO783" s="119"/>
      <c r="HP783" s="119"/>
      <c r="HQ783" s="119"/>
      <c r="HR783" s="119"/>
      <c r="HS783" s="119"/>
      <c r="HT783" s="119"/>
      <c r="HU783" s="119"/>
      <c r="HV783" s="119"/>
      <c r="HW783" s="119"/>
      <c r="HX783" s="119"/>
      <c r="HY783" s="119"/>
      <c r="HZ783" s="119"/>
      <c r="IA783" s="119"/>
      <c r="IB783" s="119"/>
      <c r="IC783" s="119"/>
      <c r="ID783" s="119"/>
      <c r="IE783" s="119"/>
      <c r="IF783" s="119"/>
      <c r="IG783" s="119"/>
      <c r="IH783" s="119"/>
      <c r="II783" s="119"/>
      <c r="IJ783" s="119"/>
      <c r="IK783" s="119"/>
      <c r="IL783" s="119"/>
      <c r="IM783" s="119"/>
      <c r="IN783" s="119"/>
      <c r="IO783" s="119"/>
      <c r="IP783" s="119"/>
      <c r="IQ783" s="119"/>
      <c r="IR783" s="119"/>
      <c r="IS783" s="119"/>
      <c r="IT783" s="119"/>
      <c r="IU783" s="119"/>
      <c r="IV783" s="119"/>
      <c r="IW783" s="119"/>
      <c r="IX783" s="119"/>
      <c r="IY783" s="119"/>
      <c r="IZ783" s="119"/>
      <c r="JA783" s="119"/>
      <c r="JB783" s="119"/>
      <c r="JC783" s="119"/>
      <c r="JD783" s="119"/>
      <c r="JE783" s="119"/>
      <c r="JF783" s="119"/>
      <c r="JG783" s="119"/>
      <c r="JH783" s="119"/>
      <c r="JI783" s="119"/>
      <c r="JJ783" s="119"/>
      <c r="JK783" s="119"/>
      <c r="JL783" s="119"/>
      <c r="JM783" s="119"/>
      <c r="JN783" s="119"/>
      <c r="JO783" s="119"/>
      <c r="JP783" s="119"/>
      <c r="JQ783" s="119"/>
      <c r="JR783" s="119"/>
      <c r="JS783" s="119"/>
      <c r="JT783" s="119"/>
      <c r="JU783" s="119"/>
      <c r="JV783" s="119"/>
      <c r="JW783" s="119"/>
      <c r="JX783" s="119"/>
      <c r="JY783" s="119"/>
      <c r="JZ783" s="119"/>
      <c r="KA783" s="119"/>
      <c r="KB783" s="119"/>
      <c r="KC783" s="119"/>
      <c r="KD783" s="119"/>
      <c r="KE783" s="119"/>
      <c r="KF783" s="119"/>
      <c r="KG783" s="119"/>
      <c r="KH783" s="119"/>
      <c r="KI783" s="119"/>
      <c r="KJ783" s="119"/>
      <c r="KK783" s="119"/>
      <c r="KL783" s="119"/>
      <c r="KM783" s="119"/>
      <c r="KN783" s="119"/>
      <c r="KO783" s="119"/>
      <c r="KP783" s="119"/>
      <c r="KQ783" s="119"/>
      <c r="KR783" s="119"/>
      <c r="KS783" s="119"/>
      <c r="KT783" s="119"/>
      <c r="KU783" s="119"/>
      <c r="KV783" s="119"/>
      <c r="KW783" s="119"/>
      <c r="KX783" s="119"/>
      <c r="KY783" s="119"/>
      <c r="KZ783" s="119"/>
      <c r="LA783" s="119"/>
      <c r="LB783" s="119"/>
      <c r="LC783" s="119"/>
      <c r="LD783" s="119"/>
      <c r="LE783" s="119"/>
      <c r="LF783" s="119"/>
      <c r="LG783" s="119"/>
      <c r="LH783" s="119"/>
      <c r="LI783" s="119"/>
      <c r="LJ783" s="119"/>
      <c r="LK783" s="119"/>
      <c r="LL783" s="119"/>
      <c r="LM783" s="119"/>
      <c r="LN783" s="119"/>
      <c r="LO783" s="119"/>
      <c r="LP783" s="119"/>
      <c r="LQ783" s="119"/>
      <c r="LR783" s="119"/>
      <c r="LS783" s="119"/>
      <c r="LT783" s="119"/>
      <c r="LU783" s="119"/>
      <c r="LV783" s="119"/>
      <c r="LW783" s="119"/>
      <c r="LX783" s="119"/>
      <c r="LY783" s="119"/>
      <c r="LZ783" s="119"/>
      <c r="MA783" s="119"/>
      <c r="MB783" s="119"/>
      <c r="MC783" s="119"/>
      <c r="MD783" s="119"/>
      <c r="ME783" s="119"/>
      <c r="MF783" s="119"/>
      <c r="MG783" s="119"/>
      <c r="MH783" s="119"/>
      <c r="MI783" s="119"/>
      <c r="MJ783" s="119"/>
      <c r="MK783" s="119"/>
      <c r="ML783" s="119"/>
      <c r="MM783" s="119"/>
      <c r="MN783" s="119"/>
      <c r="MO783" s="119"/>
      <c r="MP783" s="119"/>
      <c r="MQ783" s="119"/>
      <c r="MR783" s="119"/>
      <c r="MS783" s="119"/>
      <c r="MT783" s="119"/>
      <c r="MU783" s="119"/>
      <c r="MV783" s="119"/>
      <c r="MW783" s="119"/>
      <c r="MX783" s="119"/>
      <c r="MY783" s="119"/>
      <c r="MZ783" s="119"/>
      <c r="NA783" s="119"/>
      <c r="NB783" s="119"/>
      <c r="NC783" s="119"/>
      <c r="ND783" s="119"/>
      <c r="NE783" s="119"/>
      <c r="NF783" s="119"/>
      <c r="NG783" s="119"/>
      <c r="NH783" s="119"/>
      <c r="NI783" s="119"/>
      <c r="NJ783" s="119"/>
      <c r="NK783" s="119"/>
      <c r="NL783" s="119"/>
      <c r="NM783" s="119"/>
      <c r="NN783" s="119"/>
      <c r="NO783" s="119"/>
      <c r="NP783" s="119"/>
      <c r="NQ783" s="119"/>
      <c r="NR783" s="119"/>
      <c r="NS783" s="119"/>
      <c r="NT783" s="119"/>
      <c r="NU783" s="119"/>
      <c r="NV783" s="119"/>
      <c r="NW783" s="119"/>
      <c r="NX783" s="119"/>
      <c r="NY783" s="119"/>
      <c r="NZ783" s="119"/>
      <c r="OA783" s="119"/>
      <c r="OB783" s="119"/>
      <c r="OC783" s="119"/>
      <c r="OD783" s="119"/>
      <c r="OE783" s="119"/>
      <c r="OF783" s="119"/>
      <c r="OG783" s="119"/>
      <c r="OH783" s="119"/>
      <c r="OI783" s="119"/>
      <c r="OJ783" s="119"/>
      <c r="OK783" s="119"/>
      <c r="OL783" s="119"/>
      <c r="OM783" s="119"/>
      <c r="ON783" s="119"/>
      <c r="OO783" s="119"/>
      <c r="OP783" s="119"/>
      <c r="OQ783" s="119"/>
      <c r="OR783" s="119"/>
      <c r="OS783" s="119"/>
      <c r="OT783" s="119"/>
      <c r="OU783" s="119"/>
      <c r="OV783" s="119"/>
      <c r="OW783" s="119"/>
      <c r="OX783" s="119"/>
      <c r="OY783" s="119"/>
      <c r="OZ783" s="119"/>
      <c r="PA783" s="119"/>
      <c r="PB783" s="119"/>
      <c r="PC783" s="119"/>
      <c r="PD783" s="119"/>
      <c r="PE783" s="119"/>
      <c r="PF783" s="119"/>
      <c r="PG783" s="119"/>
      <c r="PH783" s="119"/>
      <c r="PI783" s="119"/>
      <c r="PJ783" s="119"/>
      <c r="PK783" s="119"/>
      <c r="PL783" s="119"/>
      <c r="PM783" s="119"/>
      <c r="PN783" s="119"/>
      <c r="PO783" s="119"/>
      <c r="PP783" s="119"/>
      <c r="PQ783" s="119"/>
      <c r="PR783" s="119"/>
      <c r="PS783" s="119"/>
      <c r="PT783" s="119"/>
      <c r="PU783" s="119"/>
      <c r="PV783" s="119"/>
      <c r="PW783" s="119"/>
      <c r="PX783" s="119"/>
      <c r="PY783" s="119"/>
      <c r="PZ783" s="119"/>
      <c r="QA783" s="119"/>
      <c r="QB783" s="119"/>
      <c r="QC783" s="119"/>
      <c r="QD783" s="119"/>
      <c r="QE783" s="119"/>
      <c r="QF783" s="119"/>
      <c r="QG783" s="119"/>
      <c r="QH783" s="119"/>
      <c r="QI783" s="119"/>
      <c r="QJ783" s="119"/>
      <c r="QK783" s="119"/>
      <c r="QL783" s="119"/>
      <c r="QM783" s="119"/>
      <c r="QN783" s="119"/>
      <c r="QO783" s="119"/>
      <c r="QP783" s="119"/>
      <c r="QQ783" s="119"/>
      <c r="QR783" s="119"/>
      <c r="QS783" s="119"/>
      <c r="QT783" s="119"/>
      <c r="QU783" s="119"/>
      <c r="QV783" s="119"/>
      <c r="QW783" s="119"/>
      <c r="QX783" s="119"/>
      <c r="QY783" s="119"/>
      <c r="QZ783" s="119"/>
      <c r="RA783" s="119"/>
      <c r="RB783" s="119"/>
      <c r="RC783" s="119"/>
      <c r="RD783" s="119"/>
      <c r="RE783" s="119"/>
      <c r="RF783" s="119"/>
      <c r="RG783" s="119"/>
      <c r="RH783" s="119"/>
      <c r="RI783" s="119"/>
      <c r="RJ783" s="119"/>
      <c r="RK783" s="119"/>
      <c r="RL783" s="119"/>
      <c r="RM783" s="119"/>
      <c r="RN783" s="119"/>
      <c r="RO783" s="119"/>
      <c r="RP783" s="119"/>
      <c r="RQ783" s="119"/>
      <c r="RR783" s="119"/>
      <c r="RS783" s="119"/>
      <c r="RT783" s="119"/>
      <c r="RU783" s="119"/>
      <c r="RV783" s="119"/>
      <c r="RW783" s="119"/>
      <c r="RX783" s="119"/>
      <c r="RY783" s="119"/>
      <c r="RZ783" s="119"/>
      <c r="SA783" s="119"/>
      <c r="SB783" s="119"/>
      <c r="SC783" s="119"/>
      <c r="SD783" s="119"/>
      <c r="SE783" s="119"/>
      <c r="SF783" s="119"/>
      <c r="SG783" s="119"/>
      <c r="SH783" s="119"/>
      <c r="SI783" s="119"/>
      <c r="SJ783" s="119"/>
      <c r="SK783" s="119"/>
      <c r="SL783" s="119"/>
      <c r="SM783" s="119"/>
      <c r="SN783" s="119"/>
      <c r="SO783" s="119"/>
      <c r="SP783" s="119"/>
      <c r="SQ783" s="119"/>
      <c r="SR783" s="119"/>
      <c r="SS783" s="119"/>
      <c r="ST783" s="119"/>
      <c r="SU783" s="119"/>
      <c r="SV783" s="119"/>
      <c r="SW783" s="119"/>
      <c r="SX783" s="119"/>
      <c r="SY783" s="119"/>
      <c r="SZ783" s="119"/>
      <c r="TA783" s="119"/>
      <c r="TB783" s="119"/>
      <c r="TC783" s="119"/>
      <c r="TD783" s="119"/>
      <c r="TE783" s="119"/>
      <c r="TF783" s="119"/>
      <c r="TG783" s="119"/>
      <c r="TH783" s="119"/>
      <c r="TI783" s="119"/>
      <c r="TJ783" s="119"/>
      <c r="TK783" s="119"/>
      <c r="TL783" s="119"/>
      <c r="TM783" s="119"/>
      <c r="TN783" s="119"/>
      <c r="TO783" s="119"/>
      <c r="TP783" s="119"/>
      <c r="TQ783" s="119"/>
      <c r="TR783" s="119"/>
      <c r="TS783" s="119"/>
      <c r="TT783" s="119"/>
      <c r="TU783" s="119"/>
      <c r="TV783" s="119"/>
      <c r="TW783" s="119"/>
      <c r="TX783" s="119"/>
      <c r="TY783" s="119"/>
      <c r="TZ783" s="119"/>
      <c r="UA783" s="119"/>
      <c r="UB783" s="119"/>
      <c r="UC783" s="119"/>
      <c r="UD783" s="119"/>
      <c r="UE783" s="119"/>
      <c r="UF783" s="119"/>
      <c r="UG783" s="119"/>
      <c r="UH783" s="119"/>
      <c r="UI783" s="119"/>
      <c r="UJ783" s="119"/>
      <c r="UK783" s="119"/>
      <c r="UL783" s="119"/>
      <c r="UM783" s="119"/>
      <c r="UN783" s="119"/>
      <c r="UO783" s="119"/>
      <c r="UP783" s="119"/>
      <c r="UQ783" s="119"/>
      <c r="UR783" s="119"/>
      <c r="US783" s="119"/>
      <c r="UT783" s="119"/>
      <c r="UU783" s="119"/>
      <c r="UV783" s="119"/>
      <c r="UW783" s="119"/>
      <c r="UX783" s="119"/>
      <c r="UY783" s="119"/>
      <c r="UZ783" s="119"/>
      <c r="VA783" s="119"/>
      <c r="VB783" s="119"/>
      <c r="VC783" s="119"/>
      <c r="VD783" s="119"/>
      <c r="VE783" s="119"/>
      <c r="VF783" s="119"/>
      <c r="VG783" s="119"/>
      <c r="VH783" s="119"/>
      <c r="VI783" s="119"/>
      <c r="VJ783" s="119"/>
      <c r="VK783" s="119"/>
      <c r="VL783" s="119"/>
      <c r="VM783" s="119"/>
      <c r="VN783" s="119"/>
      <c r="VO783" s="119"/>
      <c r="VP783" s="119"/>
      <c r="VQ783" s="119"/>
      <c r="VR783" s="119"/>
      <c r="VS783" s="119"/>
      <c r="VT783" s="119"/>
      <c r="VU783" s="119"/>
      <c r="VV783" s="119"/>
      <c r="VW783" s="119"/>
      <c r="VX783" s="119"/>
      <c r="VY783" s="119"/>
      <c r="VZ783" s="119"/>
      <c r="WA783" s="119"/>
      <c r="WB783" s="119"/>
      <c r="WC783" s="119"/>
      <c r="WD783" s="119"/>
      <c r="WE783" s="119"/>
      <c r="WF783" s="119"/>
      <c r="WG783" s="119"/>
      <c r="WH783" s="119"/>
      <c r="WI783" s="119"/>
      <c r="WJ783" s="119"/>
      <c r="WK783" s="119"/>
      <c r="WL783" s="119"/>
      <c r="WM783" s="119"/>
      <c r="WN783" s="119"/>
      <c r="WO783" s="119"/>
      <c r="WP783" s="119"/>
      <c r="WQ783" s="119"/>
      <c r="WR783" s="119"/>
      <c r="WS783" s="119"/>
      <c r="WT783" s="119"/>
      <c r="WU783" s="119"/>
      <c r="WV783" s="119"/>
      <c r="WW783" s="119"/>
      <c r="WX783" s="119"/>
      <c r="WY783" s="119"/>
      <c r="WZ783" s="119"/>
      <c r="XA783" s="119"/>
      <c r="XB783" s="119"/>
      <c r="XC783" s="119"/>
      <c r="XD783" s="119"/>
      <c r="XE783" s="119"/>
      <c r="XF783" s="119"/>
      <c r="XG783" s="119"/>
      <c r="XH783" s="119"/>
      <c r="XI783" s="119"/>
      <c r="XJ783" s="119"/>
      <c r="XK783" s="119"/>
      <c r="XL783" s="119"/>
      <c r="XM783" s="119"/>
      <c r="XN783" s="119"/>
      <c r="XO783" s="119"/>
      <c r="XP783" s="119"/>
      <c r="XQ783" s="119"/>
      <c r="XR783" s="119"/>
      <c r="XS783" s="119"/>
      <c r="XT783" s="119"/>
      <c r="XU783" s="119"/>
      <c r="XV783" s="119"/>
      <c r="XW783" s="119"/>
      <c r="XX783" s="119"/>
      <c r="XY783" s="119"/>
      <c r="XZ783" s="119"/>
      <c r="YA783" s="119"/>
      <c r="YB783" s="119"/>
      <c r="YC783" s="119"/>
      <c r="YD783" s="119"/>
      <c r="YE783" s="119"/>
      <c r="YF783" s="119"/>
      <c r="YG783" s="119"/>
      <c r="YH783" s="119"/>
      <c r="YI783" s="119"/>
      <c r="YJ783" s="119"/>
      <c r="YK783" s="119"/>
      <c r="YL783" s="119"/>
      <c r="YM783" s="119"/>
      <c r="YN783" s="119"/>
      <c r="YO783" s="119"/>
      <c r="YP783" s="119"/>
      <c r="YQ783" s="119"/>
      <c r="YR783" s="119"/>
      <c r="YS783" s="119"/>
      <c r="YT783" s="119"/>
      <c r="YU783" s="119"/>
      <c r="YV783" s="119"/>
      <c r="YW783" s="119"/>
      <c r="YX783" s="119"/>
      <c r="YY783" s="119"/>
      <c r="YZ783" s="119"/>
      <c r="ZA783" s="119"/>
      <c r="ZB783" s="119"/>
      <c r="ZC783" s="119"/>
      <c r="ZD783" s="119"/>
      <c r="ZE783" s="119"/>
      <c r="ZF783" s="119"/>
      <c r="ZG783" s="119"/>
      <c r="ZH783" s="119"/>
      <c r="ZI783" s="119"/>
      <c r="ZJ783" s="119"/>
      <c r="ZK783" s="119"/>
      <c r="ZL783" s="119"/>
      <c r="ZM783" s="119"/>
      <c r="ZN783" s="119"/>
      <c r="ZO783" s="119"/>
      <c r="ZP783" s="119"/>
      <c r="ZQ783" s="119"/>
      <c r="ZR783" s="119"/>
      <c r="ZS783" s="119"/>
      <c r="ZT783" s="119"/>
      <c r="ZU783" s="119"/>
      <c r="ZV783" s="119"/>
      <c r="ZW783" s="119"/>
      <c r="ZX783" s="119"/>
      <c r="ZY783" s="119"/>
      <c r="ZZ783" s="119"/>
      <c r="AAA783" s="119"/>
      <c r="AAB783" s="119"/>
      <c r="AAC783" s="119"/>
      <c r="AAD783" s="119"/>
      <c r="AAE783" s="119"/>
      <c r="AAF783" s="119"/>
      <c r="AAG783" s="119"/>
      <c r="AAH783" s="119"/>
      <c r="AAI783" s="119"/>
      <c r="AAJ783" s="119"/>
      <c r="AAK783" s="119"/>
      <c r="AAL783" s="119"/>
      <c r="AAM783" s="119"/>
      <c r="AAN783" s="119"/>
      <c r="AAO783" s="119"/>
      <c r="AAP783" s="119"/>
      <c r="AAQ783" s="119"/>
      <c r="AAR783" s="119"/>
      <c r="AAS783" s="119"/>
      <c r="AAT783" s="119"/>
      <c r="AAU783" s="119"/>
      <c r="AAV783" s="119"/>
      <c r="AAW783" s="119"/>
      <c r="AAX783" s="119"/>
      <c r="AAY783" s="119"/>
      <c r="AAZ783" s="119"/>
      <c r="ABA783" s="119"/>
      <c r="ABB783" s="119"/>
      <c r="ABC783" s="119"/>
      <c r="ABD783" s="119"/>
      <c r="ABE783" s="119"/>
      <c r="ABF783" s="119"/>
      <c r="ABG783" s="119"/>
      <c r="ABH783" s="119"/>
      <c r="ABI783" s="119"/>
      <c r="ABJ783" s="119"/>
      <c r="ABK783" s="119"/>
      <c r="ABL783" s="119"/>
      <c r="ABM783" s="119"/>
      <c r="ABN783" s="119"/>
      <c r="ABO783" s="119"/>
      <c r="ABP783" s="119"/>
      <c r="ABQ783" s="119"/>
      <c r="ABR783" s="119"/>
      <c r="ABS783" s="119"/>
      <c r="ABT783" s="119"/>
      <c r="ABU783" s="119"/>
      <c r="ABV783" s="119"/>
      <c r="ABW783" s="119"/>
      <c r="ABX783" s="119"/>
      <c r="ABY783" s="119"/>
      <c r="ABZ783" s="119"/>
      <c r="ACA783" s="119"/>
      <c r="ACB783" s="119"/>
      <c r="ACC783" s="119"/>
      <c r="ACD783" s="119"/>
      <c r="ACE783" s="119"/>
      <c r="ACF783" s="119"/>
      <c r="ACG783" s="119"/>
      <c r="ACH783" s="119"/>
      <c r="ACI783" s="119"/>
      <c r="ACJ783" s="119"/>
      <c r="ACK783" s="119"/>
      <c r="ACL783" s="119"/>
      <c r="ACM783" s="119"/>
      <c r="ACN783" s="119"/>
      <c r="ACO783" s="119"/>
      <c r="ACP783" s="119"/>
      <c r="ACQ783" s="119"/>
      <c r="ACR783" s="119"/>
      <c r="ACS783" s="119"/>
      <c r="ACT783" s="119"/>
      <c r="ACU783" s="119"/>
      <c r="ACV783" s="119"/>
      <c r="ACW783" s="119"/>
      <c r="ACX783" s="119"/>
      <c r="ACY783" s="119"/>
      <c r="ACZ783" s="119"/>
      <c r="ADA783" s="119"/>
      <c r="ADB783" s="119"/>
      <c r="ADC783" s="119"/>
      <c r="ADD783" s="119"/>
      <c r="ADE783" s="119"/>
      <c r="ADF783" s="119"/>
      <c r="ADG783" s="119"/>
      <c r="ADH783" s="119"/>
      <c r="ADI783" s="119"/>
      <c r="ADJ783" s="119"/>
      <c r="ADK783" s="119"/>
      <c r="ADL783" s="119"/>
      <c r="ADM783" s="119"/>
      <c r="ADN783" s="119"/>
      <c r="ADO783" s="119"/>
      <c r="ADP783" s="119"/>
      <c r="ADQ783" s="119"/>
      <c r="ADR783" s="119"/>
      <c r="ADS783" s="119"/>
      <c r="ADT783" s="119"/>
      <c r="ADU783" s="119"/>
      <c r="ADV783" s="119"/>
      <c r="ADW783" s="119"/>
      <c r="ADX783" s="119"/>
      <c r="ADY783" s="119"/>
      <c r="ADZ783" s="119"/>
      <c r="AEA783" s="119"/>
      <c r="AEB783" s="119"/>
      <c r="AEC783" s="119"/>
      <c r="AED783" s="119"/>
      <c r="AEE783" s="119"/>
      <c r="AEF783" s="119"/>
      <c r="AEG783" s="119"/>
      <c r="AEH783" s="119"/>
      <c r="AEI783" s="119"/>
      <c r="AEJ783" s="119"/>
      <c r="AEK783" s="119"/>
      <c r="AEL783" s="119"/>
      <c r="AEM783" s="119"/>
      <c r="AEN783" s="119"/>
      <c r="AEO783" s="119"/>
      <c r="AEP783" s="119"/>
    </row>
    <row r="784" spans="1:822" s="120" customFormat="1" hidden="1" x14ac:dyDescent="0.3">
      <c r="A784" s="63"/>
      <c r="B784" s="122"/>
      <c r="C784" s="123"/>
      <c r="D784" s="123"/>
      <c r="E784" s="123"/>
      <c r="F784" s="123"/>
      <c r="G784" s="123"/>
      <c r="H784" s="123"/>
      <c r="I784" s="123"/>
      <c r="J784" s="181"/>
      <c r="K784" s="119"/>
      <c r="L784" s="18"/>
      <c r="M784" s="119"/>
      <c r="N784" s="119"/>
      <c r="O784" s="119"/>
      <c r="P784" s="119"/>
      <c r="Q784" s="119"/>
      <c r="R784" s="119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  <c r="AE784" s="124"/>
      <c r="AF784" s="124"/>
      <c r="AG784" s="124"/>
      <c r="AH784" s="124"/>
      <c r="AI784" s="124"/>
      <c r="AJ784" s="124"/>
      <c r="AK784" s="124"/>
      <c r="AL784" s="124"/>
      <c r="AM784" s="124"/>
      <c r="AN784" s="124"/>
      <c r="AO784" s="124"/>
      <c r="AP784" s="124"/>
      <c r="AQ784" s="124"/>
      <c r="AR784" s="124"/>
      <c r="AS784" s="124"/>
      <c r="AT784" s="124"/>
      <c r="AU784" s="124"/>
      <c r="AV784" s="124"/>
      <c r="AW784" s="124"/>
      <c r="AX784" s="124"/>
      <c r="AY784" s="124"/>
      <c r="AZ784" s="124"/>
      <c r="BA784" s="124"/>
      <c r="BB784" s="124"/>
      <c r="BC784" s="124"/>
      <c r="BD784" s="124"/>
      <c r="BE784" s="124"/>
      <c r="BF784" s="124"/>
      <c r="BG784" s="124"/>
      <c r="BH784" s="124"/>
      <c r="BI784" s="124"/>
      <c r="BJ784" s="124"/>
      <c r="BK784" s="124"/>
      <c r="BL784" s="124"/>
      <c r="BM784" s="124"/>
      <c r="BN784" s="124"/>
      <c r="BO784" s="124"/>
      <c r="BP784" s="124"/>
      <c r="BQ784" s="124"/>
      <c r="BR784" s="124"/>
      <c r="BS784" s="124"/>
      <c r="BT784" s="124"/>
      <c r="BU784" s="124"/>
      <c r="BV784" s="124"/>
      <c r="BW784" s="124"/>
      <c r="BX784" s="124"/>
      <c r="BY784" s="124"/>
      <c r="BZ784" s="124"/>
      <c r="CA784" s="124"/>
      <c r="CB784" s="124"/>
      <c r="CC784" s="124"/>
      <c r="CD784" s="124"/>
      <c r="CE784" s="124"/>
      <c r="CF784" s="124"/>
      <c r="CG784" s="124"/>
      <c r="CH784" s="124"/>
      <c r="CI784" s="124"/>
      <c r="CJ784" s="124"/>
      <c r="CK784" s="124"/>
      <c r="CL784" s="124"/>
      <c r="CM784" s="124"/>
      <c r="CN784" s="124"/>
      <c r="CO784" s="124"/>
      <c r="CP784" s="124"/>
      <c r="CQ784" s="124"/>
      <c r="CR784" s="124"/>
      <c r="CS784" s="124"/>
      <c r="CT784" s="124"/>
      <c r="CU784" s="124"/>
      <c r="CV784" s="124"/>
      <c r="CW784" s="124"/>
      <c r="CX784" s="124"/>
      <c r="CY784" s="124"/>
      <c r="CZ784" s="124"/>
      <c r="DA784" s="124"/>
      <c r="DB784" s="124"/>
      <c r="DC784" s="124"/>
      <c r="DD784" s="124"/>
      <c r="DE784" s="124"/>
      <c r="DF784" s="124"/>
      <c r="DG784" s="124"/>
      <c r="DH784" s="124"/>
      <c r="DI784" s="124"/>
      <c r="DJ784" s="124"/>
      <c r="DK784" s="124"/>
      <c r="DL784" s="124"/>
      <c r="DM784" s="124"/>
      <c r="DN784" s="124"/>
      <c r="DO784" s="124"/>
      <c r="DP784" s="124"/>
      <c r="DQ784" s="124"/>
      <c r="DR784" s="124"/>
      <c r="DS784" s="124"/>
      <c r="DT784" s="124"/>
      <c r="DU784" s="124"/>
      <c r="DV784" s="124"/>
      <c r="DW784" s="124"/>
      <c r="DX784" s="124"/>
      <c r="DY784" s="124"/>
      <c r="DZ784" s="124"/>
      <c r="EA784" s="124"/>
      <c r="EB784" s="124"/>
      <c r="EC784" s="124"/>
      <c r="ED784" s="124"/>
      <c r="EE784" s="124"/>
      <c r="EF784" s="124"/>
      <c r="EG784" s="124"/>
      <c r="EH784" s="124"/>
      <c r="EI784" s="124"/>
      <c r="EJ784" s="124"/>
      <c r="EK784" s="124"/>
      <c r="EL784" s="124"/>
      <c r="EM784" s="124"/>
      <c r="EN784" s="124"/>
      <c r="EO784" s="124"/>
      <c r="EP784" s="124"/>
      <c r="EQ784" s="124"/>
      <c r="ER784" s="124"/>
      <c r="ES784" s="124"/>
      <c r="ET784" s="124"/>
      <c r="EU784" s="124"/>
      <c r="EV784" s="124"/>
      <c r="EW784" s="124"/>
      <c r="EX784" s="124"/>
      <c r="EY784" s="124"/>
      <c r="EZ784" s="124"/>
      <c r="FA784" s="124"/>
      <c r="FB784" s="124"/>
      <c r="FC784" s="124"/>
      <c r="FD784" s="124"/>
      <c r="FE784" s="124"/>
      <c r="FF784" s="124"/>
      <c r="FG784" s="124"/>
      <c r="FH784" s="124"/>
      <c r="FI784" s="124"/>
      <c r="FJ784" s="124"/>
      <c r="FK784" s="124"/>
      <c r="FL784" s="124"/>
      <c r="FM784" s="124"/>
      <c r="FN784" s="124"/>
      <c r="FO784" s="124"/>
      <c r="FP784" s="124"/>
      <c r="FQ784" s="124"/>
      <c r="FR784" s="124"/>
      <c r="FS784" s="124"/>
      <c r="FT784" s="124"/>
      <c r="FU784" s="124"/>
      <c r="FV784" s="124"/>
      <c r="FW784" s="124"/>
      <c r="FX784" s="124"/>
      <c r="FY784" s="124"/>
      <c r="FZ784" s="124"/>
      <c r="GA784" s="124"/>
      <c r="GB784" s="124"/>
      <c r="GC784" s="124"/>
      <c r="GD784" s="124"/>
      <c r="GE784" s="124"/>
      <c r="GF784" s="124"/>
      <c r="GG784" s="124"/>
      <c r="GH784" s="124"/>
      <c r="GI784" s="124"/>
      <c r="GJ784" s="124"/>
      <c r="GK784" s="124"/>
      <c r="GL784" s="124"/>
      <c r="GM784" s="124"/>
      <c r="GN784" s="124"/>
      <c r="GO784" s="124"/>
      <c r="GP784" s="124"/>
      <c r="GQ784" s="124"/>
      <c r="GR784" s="124"/>
      <c r="GS784" s="124"/>
      <c r="GT784" s="124"/>
      <c r="GU784" s="124"/>
      <c r="GV784" s="124"/>
      <c r="GW784" s="124"/>
      <c r="GX784" s="124"/>
      <c r="GY784" s="124"/>
      <c r="GZ784" s="124"/>
      <c r="HA784" s="124"/>
      <c r="HB784" s="124"/>
      <c r="HC784" s="124"/>
      <c r="HD784" s="124"/>
      <c r="HE784" s="124"/>
      <c r="HF784" s="124"/>
      <c r="HG784" s="124"/>
      <c r="HH784" s="124"/>
      <c r="HI784" s="124"/>
      <c r="HJ784" s="124"/>
      <c r="HK784" s="124"/>
      <c r="HL784" s="124"/>
      <c r="HM784" s="124"/>
      <c r="HN784" s="124"/>
      <c r="HO784" s="124"/>
      <c r="HP784" s="124"/>
      <c r="HQ784" s="124"/>
      <c r="HR784" s="124"/>
      <c r="HS784" s="124"/>
      <c r="HT784" s="124"/>
      <c r="HU784" s="124"/>
      <c r="HV784" s="124"/>
      <c r="HW784" s="124"/>
      <c r="HX784" s="124"/>
      <c r="HY784" s="124"/>
      <c r="HZ784" s="124"/>
      <c r="IA784" s="124"/>
      <c r="IB784" s="124"/>
      <c r="IC784" s="124"/>
      <c r="ID784" s="124"/>
      <c r="IE784" s="124"/>
      <c r="IF784" s="124"/>
      <c r="IG784" s="124"/>
      <c r="IH784" s="124"/>
      <c r="II784" s="124"/>
      <c r="IJ784" s="124"/>
      <c r="IK784" s="124"/>
      <c r="IL784" s="124"/>
      <c r="IM784" s="124"/>
      <c r="IN784" s="124"/>
      <c r="IO784" s="124"/>
      <c r="IP784" s="124"/>
      <c r="IQ784" s="124"/>
      <c r="IR784" s="124"/>
      <c r="IS784" s="124"/>
      <c r="IT784" s="124"/>
      <c r="IU784" s="124"/>
      <c r="IV784" s="124"/>
      <c r="IW784" s="124"/>
      <c r="IX784" s="124"/>
      <c r="IY784" s="124"/>
      <c r="IZ784" s="124"/>
      <c r="JA784" s="124"/>
      <c r="JB784" s="124"/>
      <c r="JC784" s="124"/>
      <c r="JD784" s="124"/>
      <c r="JE784" s="124"/>
      <c r="JF784" s="124"/>
      <c r="JG784" s="124"/>
      <c r="JH784" s="124"/>
      <c r="JI784" s="124"/>
      <c r="JJ784" s="124"/>
      <c r="JK784" s="124"/>
      <c r="JL784" s="124"/>
      <c r="JM784" s="124"/>
      <c r="JN784" s="124"/>
      <c r="JO784" s="124"/>
      <c r="JP784" s="124"/>
      <c r="JQ784" s="124"/>
      <c r="JR784" s="124"/>
      <c r="JS784" s="124"/>
      <c r="JT784" s="124"/>
      <c r="JU784" s="124"/>
      <c r="JV784" s="124"/>
      <c r="JW784" s="124"/>
      <c r="JX784" s="124"/>
      <c r="JY784" s="124"/>
      <c r="JZ784" s="124"/>
      <c r="KA784" s="124"/>
      <c r="KB784" s="124"/>
      <c r="KC784" s="124"/>
      <c r="KD784" s="124"/>
      <c r="KE784" s="124"/>
      <c r="KF784" s="124"/>
      <c r="KG784" s="124"/>
      <c r="KH784" s="124"/>
      <c r="KI784" s="124"/>
      <c r="KJ784" s="124"/>
      <c r="KK784" s="124"/>
      <c r="KL784" s="124"/>
      <c r="KM784" s="124"/>
      <c r="KN784" s="124"/>
      <c r="KO784" s="124"/>
      <c r="KP784" s="124"/>
      <c r="KQ784" s="124"/>
      <c r="KR784" s="124"/>
      <c r="KS784" s="124"/>
      <c r="KT784" s="124"/>
      <c r="KU784" s="124"/>
      <c r="KV784" s="124"/>
      <c r="KW784" s="124"/>
      <c r="KX784" s="124"/>
      <c r="KY784" s="124"/>
      <c r="KZ784" s="124"/>
      <c r="LA784" s="124"/>
      <c r="LB784" s="124"/>
      <c r="LC784" s="124"/>
      <c r="LD784" s="124"/>
      <c r="LE784" s="124"/>
      <c r="LF784" s="124"/>
      <c r="LG784" s="124"/>
      <c r="LH784" s="124"/>
      <c r="LI784" s="124"/>
      <c r="LJ784" s="124"/>
      <c r="LK784" s="124"/>
      <c r="LL784" s="124"/>
      <c r="LM784" s="124"/>
      <c r="LN784" s="124"/>
      <c r="LO784" s="124"/>
      <c r="LP784" s="124"/>
      <c r="LQ784" s="124"/>
      <c r="LR784" s="124"/>
      <c r="LS784" s="124"/>
      <c r="LT784" s="124"/>
      <c r="LU784" s="124"/>
      <c r="LV784" s="124"/>
      <c r="LW784" s="124"/>
      <c r="LX784" s="124"/>
      <c r="LY784" s="124"/>
      <c r="LZ784" s="124"/>
      <c r="MA784" s="124"/>
      <c r="MB784" s="124"/>
      <c r="MC784" s="124"/>
      <c r="MD784" s="124"/>
      <c r="ME784" s="124"/>
      <c r="MF784" s="124"/>
      <c r="MG784" s="124"/>
      <c r="MH784" s="124"/>
      <c r="MI784" s="124"/>
      <c r="MJ784" s="124"/>
      <c r="MK784" s="124"/>
      <c r="ML784" s="124"/>
      <c r="MM784" s="124"/>
      <c r="MN784" s="124"/>
      <c r="MO784" s="124"/>
      <c r="MP784" s="124"/>
      <c r="MQ784" s="124"/>
      <c r="MR784" s="124"/>
      <c r="MS784" s="124"/>
      <c r="MT784" s="124"/>
      <c r="MU784" s="124"/>
      <c r="MV784" s="124"/>
      <c r="MW784" s="124"/>
      <c r="MX784" s="124"/>
      <c r="MY784" s="124"/>
      <c r="MZ784" s="124"/>
      <c r="NA784" s="124"/>
      <c r="NB784" s="124"/>
      <c r="NC784" s="124"/>
      <c r="ND784" s="124"/>
      <c r="NE784" s="124"/>
      <c r="NF784" s="124"/>
      <c r="NG784" s="124"/>
      <c r="NH784" s="124"/>
      <c r="NI784" s="124"/>
      <c r="NJ784" s="124"/>
      <c r="NK784" s="124"/>
      <c r="NL784" s="124"/>
      <c r="NM784" s="124"/>
      <c r="NN784" s="124"/>
      <c r="NO784" s="124"/>
      <c r="NP784" s="124"/>
      <c r="NQ784" s="124"/>
      <c r="NR784" s="124"/>
      <c r="NS784" s="124"/>
      <c r="NT784" s="124"/>
      <c r="NU784" s="124"/>
      <c r="NV784" s="124"/>
      <c r="NW784" s="124"/>
      <c r="NX784" s="124"/>
      <c r="NY784" s="124"/>
      <c r="NZ784" s="124"/>
      <c r="OA784" s="124"/>
      <c r="OB784" s="124"/>
      <c r="OC784" s="124"/>
      <c r="OD784" s="124"/>
      <c r="OE784" s="124"/>
      <c r="OF784" s="124"/>
      <c r="OG784" s="124"/>
      <c r="OH784" s="124"/>
      <c r="OI784" s="124"/>
      <c r="OJ784" s="124"/>
      <c r="OK784" s="124"/>
      <c r="OL784" s="124"/>
      <c r="OM784" s="124"/>
      <c r="ON784" s="124"/>
      <c r="OO784" s="124"/>
      <c r="OP784" s="124"/>
      <c r="OQ784" s="124"/>
      <c r="OR784" s="124"/>
      <c r="OS784" s="124"/>
      <c r="OT784" s="124"/>
      <c r="OU784" s="124"/>
      <c r="OV784" s="124"/>
      <c r="OW784" s="124"/>
      <c r="OX784" s="124"/>
      <c r="OY784" s="124"/>
      <c r="OZ784" s="124"/>
      <c r="PA784" s="124"/>
      <c r="PB784" s="124"/>
      <c r="PC784" s="124"/>
      <c r="PD784" s="124"/>
      <c r="PE784" s="124"/>
      <c r="PF784" s="124"/>
      <c r="PG784" s="124"/>
      <c r="PH784" s="124"/>
      <c r="PI784" s="124"/>
      <c r="PJ784" s="124"/>
      <c r="PK784" s="124"/>
      <c r="PL784" s="124"/>
      <c r="PM784" s="124"/>
      <c r="PN784" s="124"/>
      <c r="PO784" s="124"/>
      <c r="PP784" s="124"/>
      <c r="PQ784" s="124"/>
      <c r="PR784" s="124"/>
      <c r="PS784" s="124"/>
      <c r="PT784" s="124"/>
      <c r="PU784" s="124"/>
      <c r="PV784" s="124"/>
      <c r="PW784" s="124"/>
      <c r="PX784" s="124"/>
      <c r="PY784" s="124"/>
      <c r="PZ784" s="124"/>
      <c r="QA784" s="124"/>
      <c r="QB784" s="124"/>
      <c r="QC784" s="124"/>
      <c r="QD784" s="124"/>
      <c r="QE784" s="124"/>
      <c r="QF784" s="124"/>
      <c r="QG784" s="124"/>
      <c r="QH784" s="124"/>
      <c r="QI784" s="124"/>
      <c r="QJ784" s="124"/>
      <c r="QK784" s="124"/>
      <c r="QL784" s="124"/>
      <c r="QM784" s="124"/>
      <c r="QN784" s="124"/>
      <c r="QO784" s="124"/>
      <c r="QP784" s="124"/>
      <c r="QQ784" s="124"/>
      <c r="QR784" s="124"/>
      <c r="QS784" s="124"/>
      <c r="QT784" s="124"/>
      <c r="QU784" s="124"/>
      <c r="QV784" s="124"/>
      <c r="QW784" s="124"/>
      <c r="QX784" s="124"/>
      <c r="QY784" s="124"/>
      <c r="QZ784" s="124"/>
      <c r="RA784" s="124"/>
      <c r="RB784" s="124"/>
      <c r="RC784" s="124"/>
      <c r="RD784" s="124"/>
      <c r="RE784" s="124"/>
      <c r="RF784" s="124"/>
      <c r="RG784" s="124"/>
      <c r="RH784" s="124"/>
      <c r="RI784" s="124"/>
      <c r="RJ784" s="124"/>
      <c r="RK784" s="124"/>
      <c r="RL784" s="124"/>
      <c r="RM784" s="124"/>
      <c r="RN784" s="124"/>
      <c r="RO784" s="124"/>
      <c r="RP784" s="124"/>
      <c r="RQ784" s="124"/>
      <c r="RR784" s="124"/>
      <c r="RS784" s="124"/>
      <c r="RT784" s="124"/>
      <c r="RU784" s="124"/>
      <c r="RV784" s="124"/>
      <c r="RW784" s="124"/>
      <c r="RX784" s="124"/>
      <c r="RY784" s="124"/>
      <c r="RZ784" s="124"/>
      <c r="SA784" s="124"/>
      <c r="SB784" s="124"/>
      <c r="SC784" s="124"/>
      <c r="SD784" s="124"/>
      <c r="SE784" s="124"/>
      <c r="SF784" s="124"/>
      <c r="SG784" s="124"/>
      <c r="SH784" s="124"/>
      <c r="SI784" s="124"/>
      <c r="SJ784" s="124"/>
      <c r="SK784" s="124"/>
      <c r="SL784" s="124"/>
      <c r="SM784" s="124"/>
      <c r="SN784" s="124"/>
      <c r="SO784" s="124"/>
      <c r="SP784" s="124"/>
      <c r="SQ784" s="124"/>
      <c r="SR784" s="124"/>
      <c r="SS784" s="124"/>
      <c r="ST784" s="124"/>
      <c r="SU784" s="124"/>
      <c r="SV784" s="124"/>
      <c r="SW784" s="124"/>
      <c r="SX784" s="124"/>
      <c r="SY784" s="124"/>
      <c r="SZ784" s="124"/>
      <c r="TA784" s="124"/>
      <c r="TB784" s="124"/>
      <c r="TC784" s="124"/>
      <c r="TD784" s="124"/>
      <c r="TE784" s="124"/>
      <c r="TF784" s="124"/>
      <c r="TG784" s="124"/>
      <c r="TH784" s="124"/>
      <c r="TI784" s="124"/>
      <c r="TJ784" s="124"/>
      <c r="TK784" s="124"/>
      <c r="TL784" s="124"/>
      <c r="TM784" s="124"/>
      <c r="TN784" s="124"/>
      <c r="TO784" s="124"/>
      <c r="TP784" s="124"/>
      <c r="TQ784" s="124"/>
      <c r="TR784" s="124"/>
      <c r="TS784" s="124"/>
      <c r="TT784" s="124"/>
      <c r="TU784" s="124"/>
      <c r="TV784" s="124"/>
      <c r="TW784" s="124"/>
      <c r="TX784" s="124"/>
      <c r="TY784" s="124"/>
      <c r="TZ784" s="124"/>
      <c r="UA784" s="124"/>
      <c r="UB784" s="124"/>
      <c r="UC784" s="124"/>
      <c r="UD784" s="124"/>
      <c r="UE784" s="124"/>
      <c r="UF784" s="124"/>
      <c r="UG784" s="124"/>
      <c r="UH784" s="124"/>
      <c r="UI784" s="124"/>
      <c r="UJ784" s="124"/>
      <c r="UK784" s="124"/>
      <c r="UL784" s="124"/>
      <c r="UM784" s="124"/>
      <c r="UN784" s="124"/>
      <c r="UO784" s="124"/>
      <c r="UP784" s="124"/>
      <c r="UQ784" s="124"/>
      <c r="UR784" s="124"/>
      <c r="US784" s="124"/>
      <c r="UT784" s="124"/>
      <c r="UU784" s="124"/>
      <c r="UV784" s="124"/>
      <c r="UW784" s="124"/>
      <c r="UX784" s="124"/>
      <c r="UY784" s="124"/>
      <c r="UZ784" s="124"/>
      <c r="VA784" s="124"/>
      <c r="VB784" s="124"/>
      <c r="VC784" s="124"/>
      <c r="VD784" s="124"/>
      <c r="VE784" s="124"/>
      <c r="VF784" s="124"/>
      <c r="VG784" s="124"/>
      <c r="VH784" s="124"/>
      <c r="VI784" s="124"/>
      <c r="VJ784" s="124"/>
      <c r="VK784" s="124"/>
      <c r="VL784" s="124"/>
      <c r="VM784" s="124"/>
      <c r="VN784" s="124"/>
      <c r="VO784" s="124"/>
      <c r="VP784" s="124"/>
      <c r="VQ784" s="124"/>
      <c r="VR784" s="124"/>
      <c r="VS784" s="124"/>
      <c r="VT784" s="124"/>
      <c r="VU784" s="124"/>
      <c r="VV784" s="124"/>
      <c r="VW784" s="124"/>
      <c r="VX784" s="124"/>
      <c r="VY784" s="124"/>
      <c r="VZ784" s="124"/>
      <c r="WA784" s="124"/>
      <c r="WB784" s="124"/>
      <c r="WC784" s="124"/>
      <c r="WD784" s="124"/>
      <c r="WE784" s="124"/>
      <c r="WF784" s="124"/>
      <c r="WG784" s="124"/>
      <c r="WH784" s="124"/>
      <c r="WI784" s="124"/>
      <c r="WJ784" s="124"/>
      <c r="WK784" s="124"/>
      <c r="WL784" s="124"/>
      <c r="WM784" s="124"/>
      <c r="WN784" s="124"/>
      <c r="WO784" s="124"/>
      <c r="WP784" s="124"/>
      <c r="WQ784" s="124"/>
      <c r="WR784" s="124"/>
      <c r="WS784" s="124"/>
      <c r="WT784" s="124"/>
      <c r="WU784" s="124"/>
      <c r="WV784" s="124"/>
      <c r="WW784" s="124"/>
      <c r="WX784" s="124"/>
      <c r="WY784" s="124"/>
      <c r="WZ784" s="124"/>
      <c r="XA784" s="124"/>
      <c r="XB784" s="124"/>
      <c r="XC784" s="124"/>
      <c r="XD784" s="124"/>
      <c r="XE784" s="124"/>
      <c r="XF784" s="124"/>
      <c r="XG784" s="124"/>
      <c r="XH784" s="124"/>
      <c r="XI784" s="124"/>
      <c r="XJ784" s="124"/>
      <c r="XK784" s="124"/>
      <c r="XL784" s="124"/>
      <c r="XM784" s="124"/>
      <c r="XN784" s="124"/>
      <c r="XO784" s="124"/>
      <c r="XP784" s="124"/>
      <c r="XQ784" s="124"/>
      <c r="XR784" s="124"/>
      <c r="XS784" s="124"/>
      <c r="XT784" s="124"/>
      <c r="XU784" s="124"/>
      <c r="XV784" s="124"/>
      <c r="XW784" s="124"/>
      <c r="XX784" s="124"/>
      <c r="XY784" s="124"/>
      <c r="XZ784" s="124"/>
      <c r="YA784" s="124"/>
      <c r="YB784" s="124"/>
      <c r="YC784" s="124"/>
      <c r="YD784" s="124"/>
      <c r="YE784" s="124"/>
      <c r="YF784" s="124"/>
      <c r="YG784" s="124"/>
      <c r="YH784" s="124"/>
      <c r="YI784" s="124"/>
      <c r="YJ784" s="124"/>
      <c r="YK784" s="124"/>
      <c r="YL784" s="124"/>
      <c r="YM784" s="124"/>
      <c r="YN784" s="124"/>
      <c r="YO784" s="124"/>
      <c r="YP784" s="124"/>
      <c r="YQ784" s="124"/>
      <c r="YR784" s="124"/>
      <c r="YS784" s="124"/>
      <c r="YT784" s="124"/>
      <c r="YU784" s="124"/>
      <c r="YV784" s="124"/>
      <c r="YW784" s="124"/>
      <c r="YX784" s="124"/>
      <c r="YY784" s="124"/>
      <c r="YZ784" s="124"/>
      <c r="ZA784" s="124"/>
      <c r="ZB784" s="124"/>
      <c r="ZC784" s="124"/>
      <c r="ZD784" s="124"/>
      <c r="ZE784" s="124"/>
      <c r="ZF784" s="124"/>
      <c r="ZG784" s="124"/>
      <c r="ZH784" s="124"/>
      <c r="ZI784" s="124"/>
      <c r="ZJ784" s="124"/>
      <c r="ZK784" s="124"/>
      <c r="ZL784" s="124"/>
      <c r="ZM784" s="124"/>
      <c r="ZN784" s="124"/>
      <c r="ZO784" s="124"/>
      <c r="ZP784" s="124"/>
      <c r="ZQ784" s="124"/>
      <c r="ZR784" s="124"/>
      <c r="ZS784" s="124"/>
      <c r="ZT784" s="124"/>
      <c r="ZU784" s="124"/>
      <c r="ZV784" s="124"/>
      <c r="ZW784" s="124"/>
      <c r="ZX784" s="124"/>
      <c r="ZY784" s="124"/>
      <c r="ZZ784" s="124"/>
      <c r="AAA784" s="124"/>
      <c r="AAB784" s="124"/>
      <c r="AAC784" s="124"/>
      <c r="AAD784" s="124"/>
      <c r="AAE784" s="124"/>
      <c r="AAF784" s="124"/>
      <c r="AAG784" s="124"/>
      <c r="AAH784" s="124"/>
      <c r="AAI784" s="124"/>
      <c r="AAJ784" s="124"/>
      <c r="AAK784" s="124"/>
      <c r="AAL784" s="124"/>
      <c r="AAM784" s="124"/>
      <c r="AAN784" s="124"/>
      <c r="AAO784" s="124"/>
      <c r="AAP784" s="124"/>
      <c r="AAQ784" s="124"/>
      <c r="AAR784" s="124"/>
      <c r="AAS784" s="124"/>
      <c r="AAT784" s="124"/>
      <c r="AAU784" s="124"/>
      <c r="AAV784" s="124"/>
      <c r="AAW784" s="124"/>
      <c r="AAX784" s="124"/>
      <c r="AAY784" s="124"/>
      <c r="AAZ784" s="124"/>
      <c r="ABA784" s="124"/>
      <c r="ABB784" s="124"/>
      <c r="ABC784" s="124"/>
      <c r="ABD784" s="124"/>
      <c r="ABE784" s="124"/>
      <c r="ABF784" s="124"/>
      <c r="ABG784" s="124"/>
      <c r="ABH784" s="124"/>
      <c r="ABI784" s="124"/>
      <c r="ABJ784" s="124"/>
      <c r="ABK784" s="124"/>
      <c r="ABL784" s="124"/>
      <c r="ABM784" s="124"/>
      <c r="ABN784" s="124"/>
      <c r="ABO784" s="124"/>
      <c r="ABP784" s="124"/>
      <c r="ABQ784" s="124"/>
      <c r="ABR784" s="124"/>
      <c r="ABS784" s="124"/>
      <c r="ABT784" s="124"/>
      <c r="ABU784" s="124"/>
      <c r="ABV784" s="124"/>
      <c r="ABW784" s="124"/>
      <c r="ABX784" s="124"/>
      <c r="ABY784" s="124"/>
      <c r="ABZ784" s="124"/>
      <c r="ACA784" s="124"/>
      <c r="ACB784" s="124"/>
      <c r="ACC784" s="124"/>
      <c r="ACD784" s="124"/>
      <c r="ACE784" s="124"/>
      <c r="ACF784" s="124"/>
      <c r="ACG784" s="124"/>
      <c r="ACH784" s="124"/>
      <c r="ACI784" s="124"/>
      <c r="ACJ784" s="124"/>
      <c r="ACK784" s="124"/>
      <c r="ACL784" s="124"/>
      <c r="ACM784" s="124"/>
      <c r="ACN784" s="124"/>
      <c r="ACO784" s="124"/>
      <c r="ACP784" s="124"/>
      <c r="ACQ784" s="124"/>
      <c r="ACR784" s="124"/>
      <c r="ACS784" s="124"/>
      <c r="ACT784" s="124"/>
      <c r="ACU784" s="124"/>
      <c r="ACV784" s="124"/>
      <c r="ACW784" s="124"/>
      <c r="ACX784" s="124"/>
      <c r="ACY784" s="124"/>
      <c r="ACZ784" s="124"/>
      <c r="ADA784" s="124"/>
      <c r="ADB784" s="124"/>
      <c r="ADC784" s="124"/>
      <c r="ADD784" s="124"/>
      <c r="ADE784" s="124"/>
      <c r="ADF784" s="124"/>
      <c r="ADG784" s="124"/>
      <c r="ADH784" s="124"/>
      <c r="ADI784" s="124"/>
      <c r="ADJ784" s="124"/>
      <c r="ADK784" s="124"/>
      <c r="ADL784" s="124"/>
      <c r="ADM784" s="124"/>
      <c r="ADN784" s="124"/>
      <c r="ADO784" s="124"/>
      <c r="ADP784" s="124"/>
      <c r="ADQ784" s="124"/>
      <c r="ADR784" s="124"/>
      <c r="ADS784" s="124"/>
      <c r="ADT784" s="124"/>
      <c r="ADU784" s="124"/>
      <c r="ADV784" s="124"/>
      <c r="ADW784" s="124"/>
      <c r="ADX784" s="124"/>
      <c r="ADY784" s="124"/>
      <c r="ADZ784" s="124"/>
      <c r="AEA784" s="124"/>
      <c r="AEB784" s="124"/>
      <c r="AEC784" s="124"/>
      <c r="AED784" s="124"/>
      <c r="AEE784" s="124"/>
      <c r="AEF784" s="124"/>
      <c r="AEG784" s="124"/>
      <c r="AEH784" s="124"/>
      <c r="AEI784" s="124"/>
      <c r="AEJ784" s="124"/>
      <c r="AEK784" s="124"/>
      <c r="AEL784" s="124"/>
      <c r="AEM784" s="124"/>
      <c r="AEN784" s="124"/>
      <c r="AEO784" s="124"/>
      <c r="AEP784" s="124"/>
    </row>
    <row r="785" spans="1:18" s="120" customFormat="1" hidden="1" x14ac:dyDescent="0.3">
      <c r="A785" s="63"/>
      <c r="B785" s="122"/>
      <c r="C785" s="123"/>
      <c r="D785" s="123"/>
      <c r="E785" s="123"/>
      <c r="F785" s="123"/>
      <c r="G785" s="123"/>
      <c r="H785" s="123"/>
      <c r="I785" s="123"/>
      <c r="J785" s="181"/>
      <c r="K785" s="119"/>
      <c r="L785" s="18"/>
      <c r="M785" s="119"/>
      <c r="N785" s="119"/>
      <c r="O785" s="119"/>
      <c r="P785" s="119"/>
      <c r="Q785" s="119"/>
      <c r="R785" s="119"/>
    </row>
    <row r="786" spans="1:18" hidden="1" x14ac:dyDescent="0.3">
      <c r="A786" s="189"/>
      <c r="B786" s="188"/>
      <c r="C786" s="192"/>
      <c r="D786" s="191"/>
      <c r="E786" s="191"/>
      <c r="F786" s="191"/>
      <c r="G786" s="191"/>
      <c r="H786" s="191"/>
      <c r="I786" s="191"/>
      <c r="J786" s="190"/>
      <c r="K786" s="18"/>
      <c r="L786" s="18"/>
    </row>
    <row r="787" spans="1:18" hidden="1" x14ac:dyDescent="0.3">
      <c r="A787" s="189"/>
      <c r="B787" s="188"/>
      <c r="C787" s="192"/>
      <c r="D787" s="191"/>
      <c r="E787" s="191"/>
      <c r="F787" s="191"/>
      <c r="G787" s="191"/>
      <c r="H787" s="191"/>
      <c r="I787" s="191"/>
      <c r="J787" s="190"/>
      <c r="K787" s="18"/>
      <c r="L787" s="18"/>
    </row>
    <row r="788" spans="1:18" ht="15.6" hidden="1" customHeight="1" x14ac:dyDescent="0.3">
      <c r="A788" s="198"/>
      <c r="B788" s="197"/>
      <c r="C788" s="201"/>
      <c r="D788" s="200"/>
      <c r="E788" s="200"/>
      <c r="F788" s="200"/>
      <c r="G788" s="200"/>
      <c r="H788" s="200"/>
      <c r="I788" s="200"/>
      <c r="J788" s="199"/>
      <c r="K788" s="18"/>
      <c r="L788" s="18"/>
    </row>
    <row r="789" spans="1:18" ht="15.6" hidden="1" customHeight="1" x14ac:dyDescent="0.3">
      <c r="A789" s="198"/>
      <c r="B789" s="197"/>
      <c r="C789" s="201"/>
      <c r="D789" s="200"/>
      <c r="E789" s="200"/>
      <c r="F789" s="200"/>
      <c r="G789" s="200"/>
      <c r="H789" s="200"/>
      <c r="I789" s="200"/>
      <c r="J789" s="199"/>
      <c r="K789" s="18"/>
      <c r="L789" s="18"/>
    </row>
    <row r="790" spans="1:18" ht="15.6" hidden="1" customHeight="1" x14ac:dyDescent="0.3">
      <c r="A790" s="198"/>
      <c r="B790" s="197"/>
      <c r="C790" s="201"/>
      <c r="D790" s="200"/>
      <c r="E790" s="200"/>
      <c r="F790" s="200"/>
      <c r="G790" s="200"/>
      <c r="H790" s="200"/>
      <c r="I790" s="200"/>
      <c r="J790" s="199"/>
      <c r="K790" s="18"/>
      <c r="L790" s="18"/>
    </row>
    <row r="791" spans="1:18" hidden="1" x14ac:dyDescent="0.3">
      <c r="A791" s="189"/>
      <c r="B791" s="188"/>
      <c r="C791" s="192"/>
      <c r="D791" s="191"/>
      <c r="E791" s="191"/>
      <c r="F791" s="191"/>
      <c r="G791" s="191"/>
      <c r="H791" s="191"/>
      <c r="I791" s="191"/>
      <c r="J791" s="190"/>
      <c r="K791" s="18"/>
      <c r="L791" s="18"/>
    </row>
    <row r="792" spans="1:18" hidden="1" x14ac:dyDescent="0.3">
      <c r="A792" s="189"/>
      <c r="B792" s="188"/>
      <c r="C792" s="192"/>
      <c r="D792" s="191"/>
      <c r="E792" s="191"/>
      <c r="F792" s="191"/>
      <c r="G792" s="191"/>
      <c r="H792" s="191"/>
      <c r="I792" s="191"/>
      <c r="J792" s="190"/>
      <c r="K792" s="18"/>
      <c r="L792" s="18"/>
    </row>
    <row r="793" spans="1:18" ht="31.2" hidden="1" x14ac:dyDescent="0.3">
      <c r="A793" s="189"/>
      <c r="B793" s="77" t="s">
        <v>271</v>
      </c>
      <c r="C793" s="21">
        <f>C794</f>
        <v>0</v>
      </c>
      <c r="D793" s="21">
        <f t="shared" ref="D793:I793" si="199">D794</f>
        <v>0</v>
      </c>
      <c r="E793" s="21">
        <f t="shared" si="199"/>
        <v>0</v>
      </c>
      <c r="F793" s="21">
        <f t="shared" si="199"/>
        <v>0</v>
      </c>
      <c r="G793" s="21">
        <f t="shared" si="199"/>
        <v>0</v>
      </c>
      <c r="H793" s="21">
        <f t="shared" si="199"/>
        <v>0</v>
      </c>
      <c r="I793" s="21">
        <f t="shared" si="199"/>
        <v>0</v>
      </c>
      <c r="J793" s="190"/>
      <c r="K793" s="18"/>
      <c r="L793" s="18"/>
    </row>
    <row r="794" spans="1:18" hidden="1" x14ac:dyDescent="0.3">
      <c r="A794" s="189"/>
      <c r="B794" s="188"/>
      <c r="C794" s="192"/>
      <c r="D794" s="191"/>
      <c r="E794" s="191"/>
      <c r="F794" s="191"/>
      <c r="G794" s="191"/>
      <c r="H794" s="191"/>
      <c r="I794" s="191"/>
      <c r="J794" s="190"/>
      <c r="K794" s="18"/>
      <c r="L794" s="18"/>
    </row>
    <row r="795" spans="1:18" ht="46.8" hidden="1" x14ac:dyDescent="0.3">
      <c r="A795" s="189" t="s">
        <v>102</v>
      </c>
      <c r="B795" s="80" t="s">
        <v>250</v>
      </c>
      <c r="C795" s="8">
        <f>C796+C802+C807</f>
        <v>0</v>
      </c>
      <c r="D795" s="8">
        <f t="shared" ref="D795:I795" si="200">D796+D802+D807</f>
        <v>0</v>
      </c>
      <c r="E795" s="8">
        <f t="shared" si="200"/>
        <v>0</v>
      </c>
      <c r="F795" s="8">
        <f t="shared" si="200"/>
        <v>0</v>
      </c>
      <c r="G795" s="8">
        <f t="shared" si="200"/>
        <v>0</v>
      </c>
      <c r="H795" s="8">
        <f t="shared" si="200"/>
        <v>10063567</v>
      </c>
      <c r="I795" s="8">
        <f t="shared" si="200"/>
        <v>63567</v>
      </c>
      <c r="J795" s="144"/>
      <c r="K795" s="125"/>
      <c r="L795" s="18"/>
      <c r="M795" s="126"/>
      <c r="N795" s="126"/>
      <c r="O795" s="126"/>
      <c r="P795" s="126"/>
      <c r="Q795" s="116"/>
      <c r="R795" s="127"/>
    </row>
    <row r="796" spans="1:18" ht="62.4" hidden="1" x14ac:dyDescent="0.3">
      <c r="A796" s="189" t="s">
        <v>103</v>
      </c>
      <c r="B796" s="80" t="s">
        <v>48</v>
      </c>
      <c r="C796" s="8">
        <f>C797</f>
        <v>0</v>
      </c>
      <c r="D796" s="8">
        <f t="shared" ref="D796:I796" si="201">D797</f>
        <v>0</v>
      </c>
      <c r="E796" s="8">
        <f t="shared" si="201"/>
        <v>0</v>
      </c>
      <c r="F796" s="8">
        <f t="shared" si="201"/>
        <v>0</v>
      </c>
      <c r="G796" s="8">
        <f t="shared" si="201"/>
        <v>0</v>
      </c>
      <c r="H796" s="8">
        <f t="shared" si="201"/>
        <v>10063567</v>
      </c>
      <c r="I796" s="8">
        <f t="shared" si="201"/>
        <v>63567</v>
      </c>
      <c r="J796" s="7"/>
      <c r="K796" s="18"/>
      <c r="L796" s="18"/>
    </row>
    <row r="797" spans="1:18" ht="31.2" hidden="1" x14ac:dyDescent="0.3">
      <c r="A797" s="189"/>
      <c r="B797" s="77" t="s">
        <v>125</v>
      </c>
      <c r="C797" s="21">
        <f>SUM(C798:C801)</f>
        <v>0</v>
      </c>
      <c r="D797" s="21">
        <f t="shared" ref="D797:I797" si="202">SUM(D798:D801)</f>
        <v>0</v>
      </c>
      <c r="E797" s="21">
        <f t="shared" si="202"/>
        <v>0</v>
      </c>
      <c r="F797" s="21">
        <f t="shared" si="202"/>
        <v>0</v>
      </c>
      <c r="G797" s="21">
        <f t="shared" si="202"/>
        <v>0</v>
      </c>
      <c r="H797" s="21">
        <f t="shared" si="202"/>
        <v>10063567</v>
      </c>
      <c r="I797" s="21">
        <f t="shared" si="202"/>
        <v>63567</v>
      </c>
      <c r="J797" s="7"/>
      <c r="K797" s="18"/>
      <c r="L797" s="18"/>
    </row>
    <row r="798" spans="1:18" ht="93.6" hidden="1" x14ac:dyDescent="0.3">
      <c r="A798" s="189"/>
      <c r="B798" s="88" t="s">
        <v>305</v>
      </c>
      <c r="C798" s="191"/>
      <c r="D798" s="191"/>
      <c r="E798" s="191"/>
      <c r="F798" s="191"/>
      <c r="G798" s="191"/>
      <c r="H798" s="191">
        <v>63567</v>
      </c>
      <c r="I798" s="191"/>
      <c r="J798" s="190"/>
      <c r="K798" s="18"/>
      <c r="L798" s="18"/>
    </row>
    <row r="799" spans="1:18" ht="46.8" hidden="1" x14ac:dyDescent="0.3">
      <c r="A799" s="189"/>
      <c r="B799" s="7" t="s">
        <v>300</v>
      </c>
      <c r="C799" s="41"/>
      <c r="D799" s="191"/>
      <c r="E799" s="41"/>
      <c r="F799" s="191"/>
      <c r="G799" s="41"/>
      <c r="H799" s="41"/>
      <c r="I799" s="41">
        <v>63567</v>
      </c>
      <c r="J799" s="190"/>
      <c r="K799" s="18"/>
      <c r="L799" s="18"/>
    </row>
    <row r="800" spans="1:18" hidden="1" x14ac:dyDescent="0.3">
      <c r="A800" s="189"/>
      <c r="B800" s="88" t="s">
        <v>321</v>
      </c>
      <c r="C800" s="41"/>
      <c r="D800" s="41"/>
      <c r="E800" s="41"/>
      <c r="F800" s="41"/>
      <c r="G800" s="41"/>
      <c r="H800" s="41">
        <v>10000000</v>
      </c>
      <c r="I800" s="41"/>
      <c r="J800" s="190"/>
      <c r="K800" s="18"/>
      <c r="L800" s="18"/>
    </row>
    <row r="801" spans="1:12" hidden="1" x14ac:dyDescent="0.3">
      <c r="A801" s="189"/>
      <c r="B801" s="94"/>
      <c r="C801" s="45"/>
      <c r="D801" s="41"/>
      <c r="E801" s="45"/>
      <c r="F801" s="41"/>
      <c r="G801" s="41"/>
      <c r="H801" s="41"/>
      <c r="I801" s="41"/>
      <c r="J801" s="61"/>
      <c r="K801" s="18"/>
      <c r="L801" s="18"/>
    </row>
    <row r="802" spans="1:12" ht="46.8" hidden="1" x14ac:dyDescent="0.3">
      <c r="A802" s="189" t="s">
        <v>130</v>
      </c>
      <c r="B802" s="80" t="s">
        <v>251</v>
      </c>
      <c r="C802" s="8">
        <f>C803</f>
        <v>0</v>
      </c>
      <c r="D802" s="8">
        <f t="shared" ref="D802:I802" si="203">D803</f>
        <v>0</v>
      </c>
      <c r="E802" s="8">
        <f t="shared" si="203"/>
        <v>0</v>
      </c>
      <c r="F802" s="8">
        <f t="shared" si="203"/>
        <v>0</v>
      </c>
      <c r="G802" s="8">
        <f t="shared" si="203"/>
        <v>0</v>
      </c>
      <c r="H802" s="8">
        <f t="shared" si="203"/>
        <v>0</v>
      </c>
      <c r="I802" s="8">
        <f t="shared" si="203"/>
        <v>0</v>
      </c>
      <c r="J802" s="48"/>
      <c r="K802" s="18"/>
      <c r="L802" s="18"/>
    </row>
    <row r="803" spans="1:12" ht="31.2" hidden="1" x14ac:dyDescent="0.3">
      <c r="A803" s="189"/>
      <c r="B803" s="93" t="s">
        <v>125</v>
      </c>
      <c r="C803" s="21">
        <f>C804+C805+C806</f>
        <v>0</v>
      </c>
      <c r="D803" s="21">
        <f t="shared" ref="D803:I803" si="204">D804+D805+D806</f>
        <v>0</v>
      </c>
      <c r="E803" s="21">
        <f t="shared" si="204"/>
        <v>0</v>
      </c>
      <c r="F803" s="21">
        <f t="shared" si="204"/>
        <v>0</v>
      </c>
      <c r="G803" s="21">
        <f t="shared" si="204"/>
        <v>0</v>
      </c>
      <c r="H803" s="21">
        <f t="shared" si="204"/>
        <v>0</v>
      </c>
      <c r="I803" s="21">
        <f t="shared" si="204"/>
        <v>0</v>
      </c>
      <c r="J803" s="7"/>
      <c r="K803" s="18"/>
      <c r="L803" s="18"/>
    </row>
    <row r="804" spans="1:12" hidden="1" x14ac:dyDescent="0.3">
      <c r="A804" s="189"/>
      <c r="B804" s="128"/>
      <c r="C804" s="191"/>
      <c r="D804" s="191"/>
      <c r="E804" s="191"/>
      <c r="F804" s="191"/>
      <c r="G804" s="191"/>
      <c r="H804" s="191"/>
      <c r="I804" s="191"/>
      <c r="J804" s="7"/>
      <c r="K804" s="18"/>
      <c r="L804" s="18"/>
    </row>
    <row r="805" spans="1:12" hidden="1" x14ac:dyDescent="0.3">
      <c r="A805" s="189"/>
      <c r="B805" s="94"/>
      <c r="C805" s="191"/>
      <c r="D805" s="191"/>
      <c r="E805" s="191"/>
      <c r="F805" s="191"/>
      <c r="G805" s="191"/>
      <c r="H805" s="191"/>
      <c r="I805" s="191"/>
      <c r="J805" s="7"/>
      <c r="K805" s="18"/>
      <c r="L805" s="18"/>
    </row>
    <row r="806" spans="1:12" hidden="1" x14ac:dyDescent="0.3">
      <c r="A806" s="189"/>
      <c r="B806" s="190"/>
      <c r="C806" s="45"/>
      <c r="D806" s="41"/>
      <c r="E806" s="41"/>
      <c r="F806" s="41"/>
      <c r="G806" s="41"/>
      <c r="H806" s="41"/>
      <c r="I806" s="21"/>
      <c r="J806" s="7"/>
      <c r="K806" s="18"/>
      <c r="L806" s="18"/>
    </row>
    <row r="807" spans="1:12" ht="93.6" hidden="1" x14ac:dyDescent="0.3">
      <c r="A807" s="189" t="s">
        <v>148</v>
      </c>
      <c r="B807" s="19" t="s">
        <v>252</v>
      </c>
      <c r="C807" s="8">
        <f>C808</f>
        <v>0</v>
      </c>
      <c r="D807" s="8">
        <f t="shared" ref="D807:I807" si="205">D808</f>
        <v>0</v>
      </c>
      <c r="E807" s="8">
        <f t="shared" si="205"/>
        <v>0</v>
      </c>
      <c r="F807" s="8">
        <f t="shared" si="205"/>
        <v>0</v>
      </c>
      <c r="G807" s="8">
        <f t="shared" si="205"/>
        <v>0</v>
      </c>
      <c r="H807" s="8">
        <f t="shared" si="205"/>
        <v>0</v>
      </c>
      <c r="I807" s="8">
        <f t="shared" si="205"/>
        <v>0</v>
      </c>
      <c r="J807" s="61"/>
      <c r="K807" s="18"/>
      <c r="L807" s="18"/>
    </row>
    <row r="808" spans="1:12" ht="31.2" hidden="1" x14ac:dyDescent="0.3">
      <c r="A808" s="189"/>
      <c r="B808" s="93" t="s">
        <v>125</v>
      </c>
      <c r="C808" s="21">
        <f>SUM(C809:C811)</f>
        <v>0</v>
      </c>
      <c r="D808" s="21">
        <f t="shared" ref="D808:I808" si="206">SUM(D809:D811)</f>
        <v>0</v>
      </c>
      <c r="E808" s="21">
        <f t="shared" si="206"/>
        <v>0</v>
      </c>
      <c r="F808" s="21">
        <f t="shared" si="206"/>
        <v>0</v>
      </c>
      <c r="G808" s="21">
        <f t="shared" si="206"/>
        <v>0</v>
      </c>
      <c r="H808" s="21">
        <f t="shared" si="206"/>
        <v>0</v>
      </c>
      <c r="I808" s="21">
        <f t="shared" si="206"/>
        <v>0</v>
      </c>
      <c r="J808" s="61"/>
      <c r="K808" s="18"/>
      <c r="L808" s="18"/>
    </row>
    <row r="809" spans="1:12" ht="295.2" hidden="1" customHeight="1" x14ac:dyDescent="0.3">
      <c r="A809" s="189"/>
      <c r="B809" s="7"/>
      <c r="C809" s="191"/>
      <c r="D809" s="149"/>
      <c r="E809" s="149"/>
      <c r="F809" s="191"/>
      <c r="G809" s="191"/>
      <c r="H809" s="191"/>
      <c r="I809" s="191"/>
      <c r="J809" s="190"/>
      <c r="K809" s="18"/>
      <c r="L809" s="18"/>
    </row>
    <row r="810" spans="1:12" ht="251.4" hidden="1" customHeight="1" x14ac:dyDescent="0.3">
      <c r="A810" s="189"/>
      <c r="B810" s="94"/>
      <c r="C810" s="191"/>
      <c r="D810" s="149"/>
      <c r="E810" s="149"/>
      <c r="F810" s="191"/>
      <c r="G810" s="191"/>
      <c r="H810" s="191"/>
      <c r="I810" s="85"/>
      <c r="J810" s="190"/>
      <c r="K810" s="18"/>
      <c r="L810" s="18"/>
    </row>
    <row r="811" spans="1:12" hidden="1" x14ac:dyDescent="0.3">
      <c r="A811" s="189"/>
      <c r="B811" s="94"/>
      <c r="C811" s="191"/>
      <c r="D811" s="85"/>
      <c r="E811" s="85"/>
      <c r="F811" s="85"/>
      <c r="G811" s="191"/>
      <c r="H811" s="191"/>
      <c r="I811" s="191"/>
      <c r="J811" s="43"/>
      <c r="K811" s="18"/>
      <c r="L811" s="18"/>
    </row>
    <row r="812" spans="1:12" ht="50.4" customHeight="1" x14ac:dyDescent="0.3">
      <c r="A812" s="189" t="s">
        <v>3</v>
      </c>
      <c r="B812" s="80" t="s">
        <v>253</v>
      </c>
      <c r="C812" s="8">
        <f>C813+C829+C833+C836+C841</f>
        <v>0</v>
      </c>
      <c r="D812" s="8">
        <f t="shared" ref="D812:I812" si="207">D813+D829+D833+D836+D841</f>
        <v>55479</v>
      </c>
      <c r="E812" s="8">
        <f t="shared" si="207"/>
        <v>0</v>
      </c>
      <c r="F812" s="8">
        <f t="shared" si="207"/>
        <v>55479</v>
      </c>
      <c r="G812" s="8">
        <f t="shared" si="207"/>
        <v>0</v>
      </c>
      <c r="H812" s="8">
        <f t="shared" si="207"/>
        <v>0</v>
      </c>
      <c r="I812" s="8">
        <f t="shared" si="207"/>
        <v>0</v>
      </c>
      <c r="J812" s="7"/>
      <c r="K812" s="18"/>
      <c r="L812" s="18"/>
    </row>
    <row r="813" spans="1:12" ht="48" customHeight="1" x14ac:dyDescent="0.3">
      <c r="A813" s="189" t="s">
        <v>4</v>
      </c>
      <c r="B813" s="19" t="s">
        <v>254</v>
      </c>
      <c r="C813" s="8">
        <f>C814+C824</f>
        <v>0</v>
      </c>
      <c r="D813" s="8">
        <f t="shared" ref="D813:I813" si="208">D814+D824</f>
        <v>55479</v>
      </c>
      <c r="E813" s="8">
        <f t="shared" si="208"/>
        <v>0</v>
      </c>
      <c r="F813" s="8">
        <f t="shared" si="208"/>
        <v>55479</v>
      </c>
      <c r="G813" s="8">
        <f t="shared" si="208"/>
        <v>0</v>
      </c>
      <c r="H813" s="8">
        <f t="shared" si="208"/>
        <v>0</v>
      </c>
      <c r="I813" s="8">
        <f t="shared" si="208"/>
        <v>0</v>
      </c>
      <c r="J813" s="7"/>
      <c r="K813" s="18"/>
      <c r="L813" s="18"/>
    </row>
    <row r="814" spans="1:12" ht="36" customHeight="1" x14ac:dyDescent="0.3">
      <c r="A814" s="63"/>
      <c r="B814" s="76" t="s">
        <v>54</v>
      </c>
      <c r="C814" s="21">
        <f>SUM(C815:C823)</f>
        <v>0</v>
      </c>
      <c r="D814" s="21">
        <f t="shared" ref="D814:I814" si="209">SUM(D815:D823)</f>
        <v>55479</v>
      </c>
      <c r="E814" s="21">
        <f t="shared" si="209"/>
        <v>0</v>
      </c>
      <c r="F814" s="21">
        <f t="shared" si="209"/>
        <v>55479</v>
      </c>
      <c r="G814" s="21">
        <f t="shared" si="209"/>
        <v>0</v>
      </c>
      <c r="H814" s="21">
        <f>SUM(H815:H823)</f>
        <v>0</v>
      </c>
      <c r="I814" s="21">
        <f t="shared" si="209"/>
        <v>0</v>
      </c>
      <c r="J814" s="7"/>
      <c r="K814" s="18"/>
      <c r="L814" s="18"/>
    </row>
    <row r="815" spans="1:12" ht="31.2" x14ac:dyDescent="0.3">
      <c r="A815" s="63"/>
      <c r="B815" s="131" t="s">
        <v>323</v>
      </c>
      <c r="C815" s="21"/>
      <c r="D815" s="191">
        <v>55479</v>
      </c>
      <c r="E815" s="21"/>
      <c r="F815" s="191">
        <v>55479</v>
      </c>
      <c r="G815" s="191"/>
      <c r="H815" s="191"/>
      <c r="I815" s="191"/>
      <c r="J815" s="190" t="s">
        <v>318</v>
      </c>
      <c r="K815" s="18"/>
      <c r="L815" s="18"/>
    </row>
    <row r="816" spans="1:12" hidden="1" x14ac:dyDescent="0.3">
      <c r="A816" s="63"/>
      <c r="B816" s="129"/>
      <c r="C816" s="191"/>
      <c r="D816" s="191"/>
      <c r="E816" s="191"/>
      <c r="F816" s="191"/>
      <c r="G816" s="191"/>
      <c r="H816" s="191"/>
      <c r="I816" s="191"/>
      <c r="J816" s="88"/>
      <c r="K816" s="18"/>
      <c r="L816" s="18"/>
    </row>
    <row r="817" spans="1:18" hidden="1" x14ac:dyDescent="0.3">
      <c r="A817" s="63"/>
      <c r="B817" s="129"/>
      <c r="C817" s="191"/>
      <c r="D817" s="191"/>
      <c r="E817" s="191"/>
      <c r="F817" s="191"/>
      <c r="G817" s="191"/>
      <c r="H817" s="191"/>
      <c r="I817" s="191"/>
      <c r="J817" s="88"/>
      <c r="K817" s="18"/>
      <c r="L817" s="18"/>
    </row>
    <row r="818" spans="1:18" hidden="1" x14ac:dyDescent="0.3">
      <c r="A818" s="63"/>
      <c r="B818" s="129"/>
      <c r="C818" s="191"/>
      <c r="D818" s="191"/>
      <c r="E818" s="191"/>
      <c r="F818" s="191"/>
      <c r="G818" s="191"/>
      <c r="H818" s="191"/>
      <c r="I818" s="191"/>
      <c r="J818" s="88"/>
      <c r="K818" s="18"/>
      <c r="L818" s="18"/>
    </row>
    <row r="819" spans="1:18" hidden="1" x14ac:dyDescent="0.3">
      <c r="A819" s="63"/>
      <c r="B819" s="129"/>
      <c r="C819" s="191"/>
      <c r="D819" s="191"/>
      <c r="E819" s="191"/>
      <c r="F819" s="191"/>
      <c r="G819" s="191"/>
      <c r="H819" s="191"/>
      <c r="I819" s="191"/>
      <c r="J819" s="43"/>
      <c r="K819" s="18"/>
      <c r="L819" s="18"/>
    </row>
    <row r="820" spans="1:18" hidden="1" x14ac:dyDescent="0.3">
      <c r="A820" s="63"/>
      <c r="B820" s="129"/>
      <c r="C820" s="191"/>
      <c r="D820" s="191"/>
      <c r="E820" s="191"/>
      <c r="F820" s="191"/>
      <c r="G820" s="191"/>
      <c r="H820" s="191"/>
      <c r="I820" s="191"/>
      <c r="J820" s="43"/>
      <c r="K820" s="18"/>
      <c r="L820" s="18"/>
    </row>
    <row r="821" spans="1:18" hidden="1" x14ac:dyDescent="0.3">
      <c r="A821" s="63"/>
      <c r="B821" s="129"/>
      <c r="C821" s="191"/>
      <c r="D821" s="191"/>
      <c r="E821" s="191"/>
      <c r="F821" s="191"/>
      <c r="G821" s="191"/>
      <c r="H821" s="191"/>
      <c r="I821" s="191"/>
      <c r="J821" s="43"/>
      <c r="K821" s="18"/>
      <c r="L821" s="18"/>
    </row>
    <row r="822" spans="1:18" hidden="1" x14ac:dyDescent="0.3">
      <c r="A822" s="63"/>
      <c r="B822" s="129"/>
      <c r="C822" s="191"/>
      <c r="D822" s="191"/>
      <c r="E822" s="191"/>
      <c r="F822" s="191"/>
      <c r="G822" s="191"/>
      <c r="H822" s="191"/>
      <c r="I822" s="191"/>
      <c r="J822" s="43"/>
      <c r="K822" s="18"/>
      <c r="L822" s="18"/>
    </row>
    <row r="823" spans="1:18" hidden="1" x14ac:dyDescent="0.3">
      <c r="A823" s="63"/>
      <c r="B823" s="129"/>
      <c r="C823" s="191"/>
      <c r="D823" s="191"/>
      <c r="E823" s="191"/>
      <c r="F823" s="191"/>
      <c r="G823" s="191"/>
      <c r="H823" s="191"/>
      <c r="I823" s="191"/>
      <c r="J823" s="43"/>
      <c r="K823" s="18"/>
      <c r="L823" s="18"/>
    </row>
    <row r="824" spans="1:18" s="58" customFormat="1" ht="31.2" hidden="1" x14ac:dyDescent="0.35">
      <c r="A824" s="130"/>
      <c r="B824" s="59" t="s">
        <v>23</v>
      </c>
      <c r="C824" s="21">
        <f>SUM(C825:C828)</f>
        <v>0</v>
      </c>
      <c r="D824" s="21">
        <f t="shared" ref="D824:I824" si="210">SUM(D825:D828)</f>
        <v>0</v>
      </c>
      <c r="E824" s="21">
        <f t="shared" si="210"/>
        <v>0</v>
      </c>
      <c r="F824" s="21">
        <f t="shared" si="210"/>
        <v>0</v>
      </c>
      <c r="G824" s="21">
        <f t="shared" si="210"/>
        <v>0</v>
      </c>
      <c r="H824" s="21">
        <f t="shared" si="210"/>
        <v>0</v>
      </c>
      <c r="I824" s="21">
        <f t="shared" si="210"/>
        <v>0</v>
      </c>
      <c r="J824" s="43"/>
      <c r="K824" s="56"/>
      <c r="L824" s="18"/>
      <c r="M824" s="57"/>
      <c r="N824" s="57"/>
      <c r="O824" s="57"/>
      <c r="P824" s="57"/>
      <c r="Q824" s="57"/>
      <c r="R824" s="57"/>
    </row>
    <row r="825" spans="1:18" hidden="1" x14ac:dyDescent="0.3">
      <c r="A825" s="63"/>
      <c r="B825" s="61"/>
      <c r="C825" s="191"/>
      <c r="D825" s="191"/>
      <c r="E825" s="191"/>
      <c r="F825" s="191"/>
      <c r="G825" s="191"/>
      <c r="H825" s="191"/>
      <c r="I825" s="191"/>
      <c r="J825" s="43"/>
      <c r="K825" s="18"/>
      <c r="L825" s="18"/>
    </row>
    <row r="826" spans="1:18" hidden="1" x14ac:dyDescent="0.3">
      <c r="A826" s="63"/>
      <c r="B826" s="61"/>
      <c r="C826" s="191"/>
      <c r="D826" s="191"/>
      <c r="E826" s="191"/>
      <c r="F826" s="191"/>
      <c r="G826" s="191"/>
      <c r="H826" s="191"/>
      <c r="I826" s="191"/>
      <c r="J826" s="190"/>
      <c r="K826" s="18"/>
      <c r="L826" s="18"/>
    </row>
    <row r="827" spans="1:18" hidden="1" x14ac:dyDescent="0.3">
      <c r="A827" s="63"/>
      <c r="B827" s="61"/>
      <c r="C827" s="191"/>
      <c r="D827" s="191"/>
      <c r="E827" s="191"/>
      <c r="F827" s="191"/>
      <c r="G827" s="191"/>
      <c r="H827" s="191"/>
      <c r="I827" s="191"/>
      <c r="J827" s="190"/>
      <c r="K827" s="18"/>
      <c r="L827" s="18"/>
    </row>
    <row r="828" spans="1:18" hidden="1" x14ac:dyDescent="0.3">
      <c r="A828" s="63"/>
      <c r="B828" s="129"/>
      <c r="C828" s="191"/>
      <c r="D828" s="191"/>
      <c r="E828" s="191"/>
      <c r="F828" s="191"/>
      <c r="G828" s="191"/>
      <c r="H828" s="191"/>
      <c r="I828" s="191"/>
      <c r="J828" s="190"/>
      <c r="K828" s="18"/>
      <c r="L828" s="18"/>
    </row>
    <row r="829" spans="1:18" ht="62.4" hidden="1" x14ac:dyDescent="0.3">
      <c r="A829" s="189" t="s">
        <v>47</v>
      </c>
      <c r="B829" s="78" t="s">
        <v>123</v>
      </c>
      <c r="C829" s="8">
        <f>C830</f>
        <v>0</v>
      </c>
      <c r="D829" s="8">
        <f t="shared" ref="D829:I829" si="211">D830</f>
        <v>0</v>
      </c>
      <c r="E829" s="8">
        <f t="shared" si="211"/>
        <v>0</v>
      </c>
      <c r="F829" s="8">
        <f t="shared" si="211"/>
        <v>0</v>
      </c>
      <c r="G829" s="8">
        <f t="shared" si="211"/>
        <v>0</v>
      </c>
      <c r="H829" s="8">
        <f t="shared" si="211"/>
        <v>0</v>
      </c>
      <c r="I829" s="8">
        <f t="shared" si="211"/>
        <v>0</v>
      </c>
      <c r="J829" s="7"/>
      <c r="K829" s="18"/>
      <c r="L829" s="18"/>
    </row>
    <row r="830" spans="1:18" ht="46.8" hidden="1" x14ac:dyDescent="0.3">
      <c r="A830" s="189"/>
      <c r="B830" s="76" t="s">
        <v>54</v>
      </c>
      <c r="C830" s="21">
        <f>SUM(C831:C832)</f>
        <v>0</v>
      </c>
      <c r="D830" s="21">
        <f t="shared" ref="D830:I830" si="212">SUM(D831:D832)</f>
        <v>0</v>
      </c>
      <c r="E830" s="21">
        <f t="shared" si="212"/>
        <v>0</v>
      </c>
      <c r="F830" s="21">
        <f t="shared" si="212"/>
        <v>0</v>
      </c>
      <c r="G830" s="21">
        <f t="shared" si="212"/>
        <v>0</v>
      </c>
      <c r="H830" s="21">
        <f t="shared" si="212"/>
        <v>0</v>
      </c>
      <c r="I830" s="21">
        <f t="shared" si="212"/>
        <v>0</v>
      </c>
      <c r="J830" s="25"/>
      <c r="K830" s="18"/>
      <c r="L830" s="18"/>
    </row>
    <row r="831" spans="1:18" hidden="1" x14ac:dyDescent="0.3">
      <c r="A831" s="189"/>
      <c r="B831" s="88"/>
      <c r="C831" s="191"/>
      <c r="D831" s="191"/>
      <c r="E831" s="191"/>
      <c r="F831" s="191"/>
      <c r="G831" s="191"/>
      <c r="H831" s="191"/>
      <c r="I831" s="191"/>
      <c r="J831" s="88"/>
      <c r="K831" s="18"/>
      <c r="L831" s="18"/>
    </row>
    <row r="832" spans="1:18" hidden="1" x14ac:dyDescent="0.3">
      <c r="A832" s="189"/>
      <c r="B832" s="61"/>
      <c r="C832" s="191"/>
      <c r="D832" s="191"/>
      <c r="E832" s="191"/>
      <c r="F832" s="191"/>
      <c r="G832" s="191"/>
      <c r="H832" s="191"/>
      <c r="I832" s="191"/>
      <c r="J832" s="190"/>
      <c r="K832" s="18"/>
      <c r="L832" s="18"/>
    </row>
    <row r="833" spans="1:12" ht="128.25" hidden="1" customHeight="1" x14ac:dyDescent="0.3">
      <c r="A833" s="189" t="s">
        <v>51</v>
      </c>
      <c r="B833" s="78" t="s">
        <v>255</v>
      </c>
      <c r="C833" s="8">
        <f>C834</f>
        <v>0</v>
      </c>
      <c r="D833" s="8">
        <f t="shared" ref="D833:I834" si="213">D834</f>
        <v>0</v>
      </c>
      <c r="E833" s="8">
        <f t="shared" si="213"/>
        <v>0</v>
      </c>
      <c r="F833" s="8">
        <f t="shared" si="213"/>
        <v>0</v>
      </c>
      <c r="G833" s="8">
        <f t="shared" si="213"/>
        <v>0</v>
      </c>
      <c r="H833" s="8">
        <f t="shared" si="213"/>
        <v>0</v>
      </c>
      <c r="I833" s="8">
        <f t="shared" si="213"/>
        <v>0</v>
      </c>
      <c r="J833" s="7"/>
      <c r="K833" s="18"/>
      <c r="L833" s="18"/>
    </row>
    <row r="834" spans="1:12" hidden="1" x14ac:dyDescent="0.3">
      <c r="A834" s="189"/>
      <c r="B834" s="20" t="s">
        <v>53</v>
      </c>
      <c r="C834" s="21">
        <f>C835</f>
        <v>0</v>
      </c>
      <c r="D834" s="21">
        <f t="shared" si="213"/>
        <v>0</v>
      </c>
      <c r="E834" s="21">
        <f t="shared" si="213"/>
        <v>0</v>
      </c>
      <c r="F834" s="21">
        <f t="shared" si="213"/>
        <v>0</v>
      </c>
      <c r="G834" s="21">
        <f t="shared" si="213"/>
        <v>0</v>
      </c>
      <c r="H834" s="21">
        <f t="shared" si="213"/>
        <v>0</v>
      </c>
      <c r="I834" s="21">
        <f t="shared" si="213"/>
        <v>0</v>
      </c>
      <c r="J834" s="7"/>
      <c r="K834" s="18"/>
      <c r="L834" s="18"/>
    </row>
    <row r="835" spans="1:12" hidden="1" x14ac:dyDescent="0.3">
      <c r="A835" s="189"/>
      <c r="B835" s="131"/>
      <c r="C835" s="191"/>
      <c r="D835" s="191"/>
      <c r="E835" s="191"/>
      <c r="F835" s="191"/>
      <c r="G835" s="191"/>
      <c r="H835" s="191"/>
      <c r="I835" s="191"/>
      <c r="J835" s="7"/>
      <c r="K835" s="18"/>
      <c r="L835" s="18"/>
    </row>
    <row r="836" spans="1:12" ht="46.8" hidden="1" x14ac:dyDescent="0.3">
      <c r="A836" s="189" t="s">
        <v>5</v>
      </c>
      <c r="B836" s="19" t="s">
        <v>6</v>
      </c>
      <c r="C836" s="8">
        <f>C837</f>
        <v>0</v>
      </c>
      <c r="D836" s="8">
        <f t="shared" ref="D836:I836" si="214">D837</f>
        <v>0</v>
      </c>
      <c r="E836" s="8">
        <f t="shared" si="214"/>
        <v>0</v>
      </c>
      <c r="F836" s="8">
        <f t="shared" si="214"/>
        <v>0</v>
      </c>
      <c r="G836" s="8">
        <f t="shared" si="214"/>
        <v>0</v>
      </c>
      <c r="H836" s="8">
        <f t="shared" si="214"/>
        <v>0</v>
      </c>
      <c r="I836" s="8">
        <f t="shared" si="214"/>
        <v>0</v>
      </c>
      <c r="J836" s="7"/>
      <c r="K836" s="18"/>
      <c r="L836" s="18"/>
    </row>
    <row r="837" spans="1:12" hidden="1" x14ac:dyDescent="0.3">
      <c r="A837" s="189"/>
      <c r="B837" s="20" t="s">
        <v>53</v>
      </c>
      <c r="C837" s="21">
        <f>C838+C839+C840</f>
        <v>0</v>
      </c>
      <c r="D837" s="21">
        <f t="shared" ref="D837:I837" si="215">D838+D839+D840</f>
        <v>0</v>
      </c>
      <c r="E837" s="21">
        <f t="shared" si="215"/>
        <v>0</v>
      </c>
      <c r="F837" s="21">
        <f t="shared" si="215"/>
        <v>0</v>
      </c>
      <c r="G837" s="21">
        <f t="shared" si="215"/>
        <v>0</v>
      </c>
      <c r="H837" s="21">
        <f t="shared" si="215"/>
        <v>0</v>
      </c>
      <c r="I837" s="21">
        <f t="shared" si="215"/>
        <v>0</v>
      </c>
      <c r="J837" s="7"/>
      <c r="K837" s="18"/>
      <c r="L837" s="18"/>
    </row>
    <row r="838" spans="1:12" hidden="1" x14ac:dyDescent="0.3">
      <c r="A838" s="63"/>
      <c r="B838" s="88"/>
      <c r="C838" s="191"/>
      <c r="D838" s="191"/>
      <c r="E838" s="191"/>
      <c r="F838" s="191"/>
      <c r="G838" s="191"/>
      <c r="H838" s="191"/>
      <c r="I838" s="191"/>
      <c r="J838" s="190"/>
      <c r="K838" s="18"/>
      <c r="L838" s="18"/>
    </row>
    <row r="839" spans="1:12" hidden="1" x14ac:dyDescent="0.3">
      <c r="A839" s="63"/>
      <c r="B839" s="29"/>
      <c r="C839" s="191"/>
      <c r="D839" s="191"/>
      <c r="E839" s="191"/>
      <c r="F839" s="191"/>
      <c r="G839" s="191"/>
      <c r="H839" s="191"/>
      <c r="I839" s="191"/>
      <c r="J839" s="190"/>
      <c r="K839" s="18"/>
      <c r="L839" s="18"/>
    </row>
    <row r="840" spans="1:12" hidden="1" x14ac:dyDescent="0.3">
      <c r="A840" s="63"/>
      <c r="B840" s="29"/>
      <c r="C840" s="191"/>
      <c r="D840" s="191"/>
      <c r="E840" s="191"/>
      <c r="F840" s="191"/>
      <c r="G840" s="191"/>
      <c r="H840" s="191"/>
      <c r="I840" s="191"/>
      <c r="J840" s="190"/>
      <c r="K840" s="18"/>
      <c r="L840" s="18"/>
    </row>
    <row r="841" spans="1:12" ht="78" hidden="1" x14ac:dyDescent="0.3">
      <c r="A841" s="189" t="s">
        <v>257</v>
      </c>
      <c r="B841" s="19" t="s">
        <v>256</v>
      </c>
      <c r="C841" s="8">
        <f>C842+C846</f>
        <v>0</v>
      </c>
      <c r="D841" s="8">
        <f t="shared" ref="D841:I841" si="216">D842+D846</f>
        <v>0</v>
      </c>
      <c r="E841" s="8">
        <f t="shared" si="216"/>
        <v>0</v>
      </c>
      <c r="F841" s="8">
        <f t="shared" si="216"/>
        <v>0</v>
      </c>
      <c r="G841" s="8">
        <f t="shared" si="216"/>
        <v>0</v>
      </c>
      <c r="H841" s="8">
        <f t="shared" si="216"/>
        <v>0</v>
      </c>
      <c r="I841" s="8">
        <f t="shared" si="216"/>
        <v>0</v>
      </c>
      <c r="J841" s="182"/>
      <c r="K841" s="18"/>
      <c r="L841" s="18"/>
    </row>
    <row r="842" spans="1:12" ht="46.8" hidden="1" x14ac:dyDescent="0.3">
      <c r="A842" s="189"/>
      <c r="B842" s="76" t="s">
        <v>54</v>
      </c>
      <c r="C842" s="21">
        <f>C845+C844+C843</f>
        <v>0</v>
      </c>
      <c r="D842" s="21">
        <f t="shared" ref="D842:I842" si="217">D845+D844+D843</f>
        <v>0</v>
      </c>
      <c r="E842" s="21">
        <f t="shared" si="217"/>
        <v>0</v>
      </c>
      <c r="F842" s="21">
        <f t="shared" si="217"/>
        <v>0</v>
      </c>
      <c r="G842" s="21">
        <f t="shared" si="217"/>
        <v>0</v>
      </c>
      <c r="H842" s="21">
        <f t="shared" si="217"/>
        <v>0</v>
      </c>
      <c r="I842" s="21">
        <f t="shared" si="217"/>
        <v>0</v>
      </c>
      <c r="J842" s="7"/>
      <c r="K842" s="18"/>
      <c r="L842" s="18"/>
    </row>
    <row r="843" spans="1:12" hidden="1" x14ac:dyDescent="0.3">
      <c r="A843" s="189"/>
      <c r="B843" s="88"/>
      <c r="C843" s="191"/>
      <c r="D843" s="191"/>
      <c r="E843" s="191"/>
      <c r="F843" s="191"/>
      <c r="G843" s="191"/>
      <c r="H843" s="191"/>
      <c r="I843" s="191"/>
      <c r="J843" s="7"/>
      <c r="K843" s="18"/>
      <c r="L843" s="18"/>
    </row>
    <row r="844" spans="1:12" hidden="1" x14ac:dyDescent="0.3">
      <c r="A844" s="189"/>
      <c r="B844" s="88"/>
      <c r="C844" s="191"/>
      <c r="D844" s="191"/>
      <c r="E844" s="191"/>
      <c r="F844" s="191"/>
      <c r="G844" s="191"/>
      <c r="H844" s="191"/>
      <c r="I844" s="191"/>
      <c r="J844" s="7"/>
      <c r="K844" s="18"/>
      <c r="L844" s="18"/>
    </row>
    <row r="845" spans="1:12" hidden="1" x14ac:dyDescent="0.3">
      <c r="A845" s="189"/>
      <c r="B845" s="88"/>
      <c r="C845" s="191"/>
      <c r="D845" s="191"/>
      <c r="E845" s="191"/>
      <c r="F845" s="191"/>
      <c r="G845" s="191"/>
      <c r="H845" s="191"/>
      <c r="I845" s="191"/>
      <c r="J845" s="7"/>
      <c r="K845" s="18"/>
      <c r="L845" s="18"/>
    </row>
    <row r="846" spans="1:12" hidden="1" x14ac:dyDescent="0.3">
      <c r="A846" s="189"/>
      <c r="B846" s="77" t="s">
        <v>52</v>
      </c>
      <c r="C846" s="191">
        <f>C847</f>
        <v>0</v>
      </c>
      <c r="D846" s="191">
        <f t="shared" ref="D846:I846" si="218">D847</f>
        <v>0</v>
      </c>
      <c r="E846" s="191">
        <f t="shared" si="218"/>
        <v>0</v>
      </c>
      <c r="F846" s="191">
        <f t="shared" si="218"/>
        <v>0</v>
      </c>
      <c r="G846" s="191">
        <f>G847</f>
        <v>0</v>
      </c>
      <c r="H846" s="191">
        <f t="shared" si="218"/>
        <v>0</v>
      </c>
      <c r="I846" s="191">
        <f t="shared" si="218"/>
        <v>0</v>
      </c>
      <c r="J846" s="7"/>
      <c r="K846" s="18"/>
      <c r="L846" s="18"/>
    </row>
    <row r="847" spans="1:12" hidden="1" x14ac:dyDescent="0.3">
      <c r="A847" s="189"/>
      <c r="B847" s="48"/>
      <c r="C847" s="191"/>
      <c r="D847" s="21"/>
      <c r="E847" s="21"/>
      <c r="F847" s="21"/>
      <c r="G847" s="21"/>
      <c r="H847" s="191"/>
      <c r="I847" s="191"/>
      <c r="J847" s="7"/>
      <c r="K847" s="18"/>
      <c r="L847" s="18"/>
    </row>
    <row r="848" spans="1:12" ht="50.25" hidden="1" customHeight="1" x14ac:dyDescent="0.3">
      <c r="A848" s="189" t="s">
        <v>141</v>
      </c>
      <c r="B848" s="132" t="s">
        <v>138</v>
      </c>
      <c r="C848" s="8">
        <f>C849+C854</f>
        <v>0</v>
      </c>
      <c r="D848" s="8">
        <f t="shared" ref="D848:I848" si="219">D849+D854</f>
        <v>0</v>
      </c>
      <c r="E848" s="8">
        <f t="shared" si="219"/>
        <v>0</v>
      </c>
      <c r="F848" s="8">
        <f t="shared" si="219"/>
        <v>0</v>
      </c>
      <c r="G848" s="8">
        <f t="shared" si="219"/>
        <v>0</v>
      </c>
      <c r="H848" s="8">
        <f t="shared" si="219"/>
        <v>0</v>
      </c>
      <c r="I848" s="8">
        <f t="shared" si="219"/>
        <v>0</v>
      </c>
      <c r="J848" s="7"/>
      <c r="K848" s="18"/>
      <c r="L848" s="18"/>
    </row>
    <row r="849" spans="1:18" ht="46.8" hidden="1" x14ac:dyDescent="0.3">
      <c r="A849" s="189" t="s">
        <v>139</v>
      </c>
      <c r="B849" s="132" t="s">
        <v>140</v>
      </c>
      <c r="C849" s="8">
        <f>C850</f>
        <v>0</v>
      </c>
      <c r="D849" s="8">
        <f t="shared" ref="D849:I849" si="220">D850</f>
        <v>0</v>
      </c>
      <c r="E849" s="8">
        <f t="shared" si="220"/>
        <v>0</v>
      </c>
      <c r="F849" s="8">
        <f t="shared" si="220"/>
        <v>0</v>
      </c>
      <c r="G849" s="8">
        <f t="shared" si="220"/>
        <v>0</v>
      </c>
      <c r="H849" s="8">
        <f t="shared" si="220"/>
        <v>0</v>
      </c>
      <c r="I849" s="8">
        <f t="shared" si="220"/>
        <v>0</v>
      </c>
      <c r="J849" s="7"/>
      <c r="K849" s="18"/>
      <c r="L849" s="18"/>
    </row>
    <row r="850" spans="1:18" hidden="1" x14ac:dyDescent="0.3">
      <c r="A850" s="189"/>
      <c r="B850" s="133" t="s">
        <v>147</v>
      </c>
      <c r="C850" s="191">
        <f>C851+C852+C853</f>
        <v>0</v>
      </c>
      <c r="D850" s="191">
        <f t="shared" ref="D850:I850" si="221">D851+D852+D853</f>
        <v>0</v>
      </c>
      <c r="E850" s="191">
        <f t="shared" si="221"/>
        <v>0</v>
      </c>
      <c r="F850" s="191">
        <f t="shared" si="221"/>
        <v>0</v>
      </c>
      <c r="G850" s="191">
        <f t="shared" si="221"/>
        <v>0</v>
      </c>
      <c r="H850" s="191">
        <f t="shared" si="221"/>
        <v>0</v>
      </c>
      <c r="I850" s="191">
        <f t="shared" si="221"/>
        <v>0</v>
      </c>
      <c r="J850" s="7"/>
      <c r="K850" s="18"/>
      <c r="L850" s="18"/>
    </row>
    <row r="851" spans="1:18" hidden="1" x14ac:dyDescent="0.3">
      <c r="A851" s="189"/>
      <c r="B851" s="134"/>
      <c r="C851" s="191"/>
      <c r="D851" s="191"/>
      <c r="E851" s="191"/>
      <c r="F851" s="191"/>
      <c r="G851" s="191"/>
      <c r="H851" s="191"/>
      <c r="I851" s="191"/>
      <c r="J851" s="190"/>
      <c r="K851" s="18"/>
      <c r="L851" s="18"/>
    </row>
    <row r="852" spans="1:18" hidden="1" x14ac:dyDescent="0.3">
      <c r="A852" s="189"/>
      <c r="B852" s="134"/>
      <c r="C852" s="191"/>
      <c r="D852" s="191"/>
      <c r="E852" s="191"/>
      <c r="F852" s="191"/>
      <c r="G852" s="191"/>
      <c r="H852" s="191"/>
      <c r="I852" s="191"/>
      <c r="J852" s="7"/>
      <c r="K852" s="18"/>
      <c r="L852" s="18"/>
    </row>
    <row r="853" spans="1:18" hidden="1" x14ac:dyDescent="0.3">
      <c r="A853" s="189"/>
      <c r="B853" s="48"/>
      <c r="C853" s="191"/>
      <c r="D853" s="191"/>
      <c r="E853" s="191"/>
      <c r="F853" s="191"/>
      <c r="G853" s="21"/>
      <c r="H853" s="191"/>
      <c r="I853" s="191"/>
      <c r="J853" s="190"/>
      <c r="K853" s="18"/>
      <c r="L853" s="18"/>
    </row>
    <row r="854" spans="1:18" s="69" customFormat="1" ht="49.5" hidden="1" customHeight="1" x14ac:dyDescent="0.3">
      <c r="A854" s="189" t="s">
        <v>180</v>
      </c>
      <c r="B854" s="132" t="s">
        <v>193</v>
      </c>
      <c r="C854" s="8">
        <f>C855</f>
        <v>0</v>
      </c>
      <c r="D854" s="8">
        <f t="shared" ref="D854:I855" si="222">D855</f>
        <v>0</v>
      </c>
      <c r="E854" s="8">
        <f t="shared" si="222"/>
        <v>0</v>
      </c>
      <c r="F854" s="8">
        <f t="shared" si="222"/>
        <v>0</v>
      </c>
      <c r="G854" s="8">
        <f t="shared" si="222"/>
        <v>0</v>
      </c>
      <c r="H854" s="8">
        <f t="shared" si="222"/>
        <v>0</v>
      </c>
      <c r="I854" s="8">
        <f t="shared" si="222"/>
        <v>0</v>
      </c>
      <c r="J854" s="190"/>
      <c r="K854" s="135"/>
      <c r="L854" s="18"/>
      <c r="M854" s="68"/>
      <c r="N854" s="68"/>
      <c r="O854" s="68"/>
      <c r="P854" s="68"/>
      <c r="Q854" s="68"/>
      <c r="R854" s="68"/>
    </row>
    <row r="855" spans="1:18" hidden="1" x14ac:dyDescent="0.3">
      <c r="A855" s="189"/>
      <c r="B855" s="133" t="s">
        <v>147</v>
      </c>
      <c r="C855" s="191">
        <f>C856</f>
        <v>0</v>
      </c>
      <c r="D855" s="191">
        <f t="shared" si="222"/>
        <v>0</v>
      </c>
      <c r="E855" s="191">
        <f t="shared" si="222"/>
        <v>0</v>
      </c>
      <c r="F855" s="191">
        <f t="shared" si="222"/>
        <v>0</v>
      </c>
      <c r="G855" s="191">
        <f t="shared" si="222"/>
        <v>0</v>
      </c>
      <c r="H855" s="191">
        <f t="shared" si="222"/>
        <v>0</v>
      </c>
      <c r="I855" s="191">
        <f t="shared" si="222"/>
        <v>0</v>
      </c>
      <c r="J855" s="190"/>
      <c r="K855" s="18"/>
      <c r="L855" s="18"/>
    </row>
    <row r="856" spans="1:18" hidden="1" x14ac:dyDescent="0.3">
      <c r="A856" s="189"/>
      <c r="B856" s="48"/>
      <c r="C856" s="191"/>
      <c r="D856" s="191"/>
      <c r="E856" s="191"/>
      <c r="F856" s="191"/>
      <c r="G856" s="21"/>
      <c r="H856" s="191"/>
      <c r="I856" s="191"/>
      <c r="J856" s="43"/>
      <c r="K856" s="18"/>
      <c r="L856" s="18"/>
    </row>
    <row r="857" spans="1:18" ht="62.4" hidden="1" x14ac:dyDescent="0.3">
      <c r="A857" s="189" t="s">
        <v>164</v>
      </c>
      <c r="B857" s="136" t="s">
        <v>258</v>
      </c>
      <c r="C857" s="8">
        <f>C858+C867</f>
        <v>0</v>
      </c>
      <c r="D857" s="8">
        <f t="shared" ref="D857:I857" si="223">D858+D867</f>
        <v>0</v>
      </c>
      <c r="E857" s="8">
        <f t="shared" si="223"/>
        <v>0</v>
      </c>
      <c r="F857" s="8">
        <f t="shared" si="223"/>
        <v>0</v>
      </c>
      <c r="G857" s="8">
        <f t="shared" si="223"/>
        <v>0</v>
      </c>
      <c r="H857" s="8">
        <f t="shared" si="223"/>
        <v>0</v>
      </c>
      <c r="I857" s="8">
        <f t="shared" si="223"/>
        <v>0</v>
      </c>
      <c r="J857" s="7"/>
      <c r="K857" s="18"/>
      <c r="L857" s="18"/>
    </row>
    <row r="858" spans="1:18" ht="63" hidden="1" customHeight="1" x14ac:dyDescent="0.3">
      <c r="A858" s="189" t="s">
        <v>165</v>
      </c>
      <c r="B858" s="136" t="s">
        <v>166</v>
      </c>
      <c r="C858" s="8">
        <f>C859</f>
        <v>0</v>
      </c>
      <c r="D858" s="8">
        <f t="shared" ref="D858:I858" si="224">D859</f>
        <v>0</v>
      </c>
      <c r="E858" s="8">
        <f t="shared" si="224"/>
        <v>0</v>
      </c>
      <c r="F858" s="8">
        <f t="shared" si="224"/>
        <v>0</v>
      </c>
      <c r="G858" s="8">
        <f t="shared" si="224"/>
        <v>0</v>
      </c>
      <c r="H858" s="8">
        <f t="shared" si="224"/>
        <v>0</v>
      </c>
      <c r="I858" s="8">
        <f t="shared" si="224"/>
        <v>0</v>
      </c>
      <c r="J858" s="7"/>
      <c r="K858" s="18"/>
      <c r="L858" s="18"/>
    </row>
    <row r="859" spans="1:18" ht="31.2" hidden="1" x14ac:dyDescent="0.3">
      <c r="A859" s="189"/>
      <c r="B859" s="134" t="s">
        <v>275</v>
      </c>
      <c r="C859" s="21">
        <f>SUM(C860:C866)</f>
        <v>0</v>
      </c>
      <c r="D859" s="21">
        <f t="shared" ref="D859:I859" si="225">SUM(D860:D866)</f>
        <v>0</v>
      </c>
      <c r="E859" s="21">
        <f t="shared" si="225"/>
        <v>0</v>
      </c>
      <c r="F859" s="21">
        <f t="shared" si="225"/>
        <v>0</v>
      </c>
      <c r="G859" s="21">
        <f t="shared" si="225"/>
        <v>0</v>
      </c>
      <c r="H859" s="21">
        <f t="shared" si="225"/>
        <v>0</v>
      </c>
      <c r="I859" s="21">
        <f t="shared" si="225"/>
        <v>0</v>
      </c>
      <c r="J859" s="7"/>
      <c r="K859" s="18"/>
      <c r="L859" s="18"/>
    </row>
    <row r="860" spans="1:18" ht="103.5" hidden="1" customHeight="1" x14ac:dyDescent="0.3">
      <c r="A860" s="189"/>
      <c r="B860" s="134"/>
      <c r="C860" s="21"/>
      <c r="D860" s="21"/>
      <c r="E860" s="21"/>
      <c r="F860" s="21"/>
      <c r="G860" s="21"/>
      <c r="H860" s="191"/>
      <c r="I860" s="191"/>
      <c r="J860" s="7"/>
      <c r="K860" s="18"/>
      <c r="L860" s="18"/>
    </row>
    <row r="861" spans="1:18" hidden="1" x14ac:dyDescent="0.3">
      <c r="A861" s="189"/>
      <c r="B861" s="134"/>
      <c r="C861" s="191"/>
      <c r="D861" s="191"/>
      <c r="E861" s="21"/>
      <c r="F861" s="191"/>
      <c r="G861" s="21"/>
      <c r="H861" s="191"/>
      <c r="I861" s="191"/>
      <c r="J861" s="7"/>
      <c r="K861" s="18"/>
      <c r="L861" s="18"/>
    </row>
    <row r="862" spans="1:18" hidden="1" x14ac:dyDescent="0.3">
      <c r="A862" s="189"/>
      <c r="B862" s="134"/>
      <c r="C862" s="191"/>
      <c r="D862" s="191"/>
      <c r="E862" s="21"/>
      <c r="F862" s="191"/>
      <c r="G862" s="21"/>
      <c r="H862" s="191"/>
      <c r="I862" s="191"/>
      <c r="J862" s="190"/>
      <c r="K862" s="18"/>
      <c r="L862" s="18"/>
    </row>
    <row r="863" spans="1:18" hidden="1" x14ac:dyDescent="0.3">
      <c r="A863" s="189"/>
      <c r="B863" s="134"/>
      <c r="C863" s="191"/>
      <c r="D863" s="191"/>
      <c r="E863" s="21"/>
      <c r="F863" s="21"/>
      <c r="G863" s="21"/>
      <c r="H863" s="191"/>
      <c r="I863" s="191"/>
      <c r="J863" s="187"/>
      <c r="K863" s="18"/>
      <c r="L863" s="18"/>
    </row>
    <row r="864" spans="1:18" hidden="1" x14ac:dyDescent="0.3">
      <c r="A864" s="189"/>
      <c r="B864" s="134"/>
      <c r="C864" s="191"/>
      <c r="D864" s="191"/>
      <c r="E864" s="21"/>
      <c r="F864" s="21"/>
      <c r="G864" s="21"/>
      <c r="H864" s="191"/>
      <c r="I864" s="191"/>
      <c r="J864" s="187"/>
      <c r="K864" s="18"/>
      <c r="L864" s="18"/>
    </row>
    <row r="865" spans="1:12" hidden="1" x14ac:dyDescent="0.3">
      <c r="A865" s="189"/>
      <c r="B865" s="134"/>
      <c r="C865" s="191"/>
      <c r="D865" s="21"/>
      <c r="E865" s="21"/>
      <c r="F865" s="21"/>
      <c r="G865" s="21"/>
      <c r="H865" s="191"/>
      <c r="I865" s="191"/>
      <c r="J865" s="187"/>
      <c r="K865" s="18"/>
      <c r="L865" s="18"/>
    </row>
    <row r="866" spans="1:12" hidden="1" x14ac:dyDescent="0.3">
      <c r="A866" s="189"/>
      <c r="B866" s="134"/>
      <c r="C866" s="191"/>
      <c r="D866" s="21"/>
      <c r="E866" s="21"/>
      <c r="F866" s="21"/>
      <c r="G866" s="21"/>
      <c r="H866" s="191"/>
      <c r="I866" s="191"/>
      <c r="J866" s="187"/>
      <c r="K866" s="18"/>
      <c r="L866" s="18"/>
    </row>
    <row r="867" spans="1:12" ht="62.4" hidden="1" x14ac:dyDescent="0.3">
      <c r="A867" s="189" t="s">
        <v>167</v>
      </c>
      <c r="B867" s="136" t="s">
        <v>68</v>
      </c>
      <c r="C867" s="8">
        <f>C868</f>
        <v>0</v>
      </c>
      <c r="D867" s="8">
        <f t="shared" ref="D867:I867" si="226">D868</f>
        <v>0</v>
      </c>
      <c r="E867" s="8">
        <f t="shared" si="226"/>
        <v>0</v>
      </c>
      <c r="F867" s="8">
        <f t="shared" si="226"/>
        <v>0</v>
      </c>
      <c r="G867" s="8">
        <f t="shared" si="226"/>
        <v>0</v>
      </c>
      <c r="H867" s="8">
        <f t="shared" si="226"/>
        <v>0</v>
      </c>
      <c r="I867" s="8">
        <f t="shared" si="226"/>
        <v>0</v>
      </c>
      <c r="J867" s="7"/>
      <c r="K867" s="18"/>
      <c r="L867" s="18"/>
    </row>
    <row r="868" spans="1:12" ht="31.2" hidden="1" x14ac:dyDescent="0.3">
      <c r="A868" s="189"/>
      <c r="B868" s="134" t="s">
        <v>275</v>
      </c>
      <c r="C868" s="21">
        <f>SUM(C869:C870)</f>
        <v>0</v>
      </c>
      <c r="D868" s="21">
        <f t="shared" ref="D868:I868" si="227">SUM(D869:D870)</f>
        <v>0</v>
      </c>
      <c r="E868" s="21">
        <f t="shared" si="227"/>
        <v>0</v>
      </c>
      <c r="F868" s="21">
        <f t="shared" si="227"/>
        <v>0</v>
      </c>
      <c r="G868" s="21">
        <f t="shared" si="227"/>
        <v>0</v>
      </c>
      <c r="H868" s="21">
        <f t="shared" si="227"/>
        <v>0</v>
      </c>
      <c r="I868" s="21">
        <f t="shared" si="227"/>
        <v>0</v>
      </c>
      <c r="J868" s="7"/>
      <c r="K868" s="18"/>
      <c r="L868" s="18"/>
    </row>
    <row r="869" spans="1:12" hidden="1" x14ac:dyDescent="0.3">
      <c r="A869" s="189"/>
      <c r="B869" s="134"/>
      <c r="C869" s="191"/>
      <c r="D869" s="191"/>
      <c r="E869" s="21"/>
      <c r="F869" s="191"/>
      <c r="G869" s="21"/>
      <c r="H869" s="191"/>
      <c r="I869" s="191"/>
      <c r="J869" s="7"/>
      <c r="K869" s="18"/>
      <c r="L869" s="18"/>
    </row>
    <row r="870" spans="1:12" hidden="1" x14ac:dyDescent="0.3">
      <c r="A870" s="189"/>
      <c r="B870" s="134"/>
      <c r="C870" s="191"/>
      <c r="D870" s="21"/>
      <c r="E870" s="21"/>
      <c r="F870" s="21"/>
      <c r="G870" s="21"/>
      <c r="H870" s="191"/>
      <c r="I870" s="191"/>
      <c r="J870" s="7"/>
      <c r="K870" s="18"/>
      <c r="L870" s="18"/>
    </row>
    <row r="871" spans="1:12" ht="63.75" hidden="1" customHeight="1" x14ac:dyDescent="0.3">
      <c r="A871" s="189" t="s">
        <v>168</v>
      </c>
      <c r="B871" s="132" t="s">
        <v>169</v>
      </c>
      <c r="C871" s="8">
        <f>C872</f>
        <v>0</v>
      </c>
      <c r="D871" s="8">
        <f t="shared" ref="D871:I872" si="228">D872</f>
        <v>0</v>
      </c>
      <c r="E871" s="8">
        <f t="shared" si="228"/>
        <v>0</v>
      </c>
      <c r="F871" s="8">
        <f t="shared" si="228"/>
        <v>0</v>
      </c>
      <c r="G871" s="8">
        <f>G872</f>
        <v>0</v>
      </c>
      <c r="H871" s="8">
        <f t="shared" si="228"/>
        <v>0</v>
      </c>
      <c r="I871" s="8">
        <f t="shared" si="228"/>
        <v>0</v>
      </c>
      <c r="J871" s="190"/>
      <c r="K871" s="18"/>
      <c r="L871" s="18"/>
    </row>
    <row r="872" spans="1:12" ht="46.8" hidden="1" x14ac:dyDescent="0.3">
      <c r="A872" s="189" t="s">
        <v>170</v>
      </c>
      <c r="B872" s="132" t="s">
        <v>63</v>
      </c>
      <c r="C872" s="8">
        <f>C873</f>
        <v>0</v>
      </c>
      <c r="D872" s="8">
        <f t="shared" si="228"/>
        <v>0</v>
      </c>
      <c r="E872" s="8">
        <f t="shared" si="228"/>
        <v>0</v>
      </c>
      <c r="F872" s="8">
        <f t="shared" si="228"/>
        <v>0</v>
      </c>
      <c r="G872" s="8">
        <f>G873</f>
        <v>0</v>
      </c>
      <c r="H872" s="8">
        <f t="shared" si="228"/>
        <v>0</v>
      </c>
      <c r="I872" s="8">
        <f t="shared" si="228"/>
        <v>0</v>
      </c>
      <c r="J872" s="190"/>
      <c r="K872" s="18"/>
      <c r="L872" s="18"/>
    </row>
    <row r="873" spans="1:12" ht="31.2" hidden="1" x14ac:dyDescent="0.3">
      <c r="A873" s="189"/>
      <c r="B873" s="133" t="s">
        <v>55</v>
      </c>
      <c r="C873" s="21">
        <f>SUM(C874:C876)</f>
        <v>0</v>
      </c>
      <c r="D873" s="21">
        <f t="shared" ref="D873:I873" si="229">SUM(D874:D876)</f>
        <v>0</v>
      </c>
      <c r="E873" s="21">
        <f t="shared" si="229"/>
        <v>0</v>
      </c>
      <c r="F873" s="21">
        <f t="shared" si="229"/>
        <v>0</v>
      </c>
      <c r="G873" s="21">
        <f>SUM(G874:G876)</f>
        <v>0</v>
      </c>
      <c r="H873" s="21">
        <f t="shared" si="229"/>
        <v>0</v>
      </c>
      <c r="I873" s="21">
        <f t="shared" si="229"/>
        <v>0</v>
      </c>
      <c r="J873" s="190"/>
      <c r="K873" s="18"/>
      <c r="L873" s="18"/>
    </row>
    <row r="874" spans="1:12" hidden="1" x14ac:dyDescent="0.3">
      <c r="A874" s="189"/>
      <c r="B874" s="48"/>
      <c r="C874" s="191"/>
      <c r="D874" s="191"/>
      <c r="E874" s="191"/>
      <c r="F874" s="191"/>
      <c r="G874" s="21"/>
      <c r="H874" s="191"/>
      <c r="I874" s="191"/>
      <c r="J874" s="190"/>
      <c r="K874" s="36"/>
      <c r="L874" s="18"/>
    </row>
    <row r="875" spans="1:12" hidden="1" x14ac:dyDescent="0.3">
      <c r="A875" s="189"/>
      <c r="B875" s="48"/>
      <c r="C875" s="191"/>
      <c r="D875" s="191"/>
      <c r="E875" s="191"/>
      <c r="F875" s="191"/>
      <c r="G875" s="21"/>
      <c r="H875" s="191"/>
      <c r="I875" s="191"/>
      <c r="J875" s="190"/>
      <c r="K875" s="18"/>
      <c r="L875" s="18"/>
    </row>
    <row r="876" spans="1:12" hidden="1" x14ac:dyDescent="0.3">
      <c r="A876" s="189"/>
      <c r="B876" s="48"/>
      <c r="C876" s="191"/>
      <c r="D876" s="191"/>
      <c r="E876" s="191"/>
      <c r="F876" s="191"/>
      <c r="G876" s="21"/>
      <c r="H876" s="191"/>
      <c r="I876" s="191"/>
      <c r="J876" s="190"/>
      <c r="K876" s="18"/>
      <c r="L876" s="18"/>
    </row>
    <row r="877" spans="1:12" ht="93" hidden="1" customHeight="1" x14ac:dyDescent="0.3">
      <c r="A877" s="189" t="s">
        <v>7</v>
      </c>
      <c r="B877" s="19" t="s">
        <v>8</v>
      </c>
      <c r="C877" s="8">
        <f>C878+C881+C884+C887</f>
        <v>0</v>
      </c>
      <c r="D877" s="8">
        <f t="shared" ref="D877:I877" si="230">D878+D881+D884+D887</f>
        <v>0</v>
      </c>
      <c r="E877" s="8">
        <f t="shared" si="230"/>
        <v>0</v>
      </c>
      <c r="F877" s="8">
        <f t="shared" si="230"/>
        <v>0</v>
      </c>
      <c r="G877" s="8">
        <f t="shared" si="230"/>
        <v>0</v>
      </c>
      <c r="H877" s="8">
        <f t="shared" si="230"/>
        <v>0</v>
      </c>
      <c r="I877" s="8">
        <f t="shared" si="230"/>
        <v>0</v>
      </c>
      <c r="J877" s="48"/>
      <c r="K877" s="18"/>
      <c r="L877" s="18"/>
    </row>
    <row r="878" spans="1:12" ht="48.6" hidden="1" x14ac:dyDescent="0.3">
      <c r="A878" s="189" t="s">
        <v>143</v>
      </c>
      <c r="B878" s="137" t="s">
        <v>142</v>
      </c>
      <c r="C878" s="8">
        <f>C879</f>
        <v>0</v>
      </c>
      <c r="D878" s="8">
        <f t="shared" ref="D878:I879" si="231">D879</f>
        <v>0</v>
      </c>
      <c r="E878" s="8">
        <f t="shared" si="231"/>
        <v>0</v>
      </c>
      <c r="F878" s="8">
        <f t="shared" si="231"/>
        <v>0</v>
      </c>
      <c r="G878" s="8">
        <f t="shared" si="231"/>
        <v>0</v>
      </c>
      <c r="H878" s="8">
        <f t="shared" si="231"/>
        <v>0</v>
      </c>
      <c r="I878" s="8">
        <f t="shared" si="231"/>
        <v>0</v>
      </c>
      <c r="J878" s="7"/>
      <c r="K878" s="18"/>
      <c r="L878" s="18"/>
    </row>
    <row r="879" spans="1:12" hidden="1" x14ac:dyDescent="0.3">
      <c r="A879" s="189"/>
      <c r="B879" s="20" t="s">
        <v>22</v>
      </c>
      <c r="C879" s="21">
        <f>C880</f>
        <v>0</v>
      </c>
      <c r="D879" s="21">
        <f t="shared" si="231"/>
        <v>0</v>
      </c>
      <c r="E879" s="21">
        <f t="shared" si="231"/>
        <v>0</v>
      </c>
      <c r="F879" s="21">
        <f t="shared" si="231"/>
        <v>0</v>
      </c>
      <c r="G879" s="21">
        <f t="shared" si="231"/>
        <v>0</v>
      </c>
      <c r="H879" s="21">
        <f t="shared" si="231"/>
        <v>0</v>
      </c>
      <c r="I879" s="21">
        <f t="shared" si="231"/>
        <v>0</v>
      </c>
      <c r="J879" s="7"/>
      <c r="K879" s="18"/>
      <c r="L879" s="18"/>
    </row>
    <row r="880" spans="1:12" hidden="1" x14ac:dyDescent="0.3">
      <c r="A880" s="189"/>
      <c r="B880" s="20"/>
      <c r="C880" s="21"/>
      <c r="D880" s="191"/>
      <c r="E880" s="191"/>
      <c r="F880" s="191"/>
      <c r="G880" s="191"/>
      <c r="H880" s="191"/>
      <c r="I880" s="191"/>
      <c r="J880" s="43"/>
      <c r="K880" s="18"/>
      <c r="L880" s="18"/>
    </row>
    <row r="881" spans="1:18" ht="93.6" hidden="1" x14ac:dyDescent="0.3">
      <c r="A881" s="189" t="s">
        <v>62</v>
      </c>
      <c r="B881" s="19" t="s">
        <v>177</v>
      </c>
      <c r="C881" s="8">
        <f>C882</f>
        <v>0</v>
      </c>
      <c r="D881" s="8">
        <f t="shared" ref="D881:I882" si="232">D882</f>
        <v>0</v>
      </c>
      <c r="E881" s="8">
        <f t="shared" si="232"/>
        <v>0</v>
      </c>
      <c r="F881" s="8">
        <f t="shared" si="232"/>
        <v>0</v>
      </c>
      <c r="G881" s="8">
        <f t="shared" si="232"/>
        <v>0</v>
      </c>
      <c r="H881" s="8">
        <f t="shared" si="232"/>
        <v>0</v>
      </c>
      <c r="I881" s="8">
        <f t="shared" si="232"/>
        <v>0</v>
      </c>
      <c r="J881" s="190"/>
      <c r="K881" s="18"/>
      <c r="L881" s="18"/>
    </row>
    <row r="882" spans="1:18" hidden="1" x14ac:dyDescent="0.3">
      <c r="A882" s="189"/>
      <c r="B882" s="20" t="s">
        <v>22</v>
      </c>
      <c r="C882" s="21">
        <f>C883</f>
        <v>0</v>
      </c>
      <c r="D882" s="21">
        <f t="shared" si="232"/>
        <v>0</v>
      </c>
      <c r="E882" s="21">
        <f t="shared" si="232"/>
        <v>0</v>
      </c>
      <c r="F882" s="21">
        <f t="shared" si="232"/>
        <v>0</v>
      </c>
      <c r="G882" s="21">
        <f t="shared" si="232"/>
        <v>0</v>
      </c>
      <c r="H882" s="21">
        <f t="shared" si="232"/>
        <v>0</v>
      </c>
      <c r="I882" s="21">
        <f t="shared" si="232"/>
        <v>0</v>
      </c>
      <c r="J882" s="190"/>
      <c r="K882" s="18"/>
      <c r="L882" s="18"/>
    </row>
    <row r="883" spans="1:18" hidden="1" x14ac:dyDescent="0.3">
      <c r="A883" s="189"/>
      <c r="B883" s="138"/>
      <c r="C883" s="21"/>
      <c r="D883" s="191"/>
      <c r="E883" s="191"/>
      <c r="F883" s="191"/>
      <c r="G883" s="191"/>
      <c r="H883" s="8"/>
      <c r="I883" s="8"/>
      <c r="J883" s="190"/>
      <c r="K883" s="18"/>
      <c r="L883" s="18"/>
    </row>
    <row r="884" spans="1:18" ht="47.25" hidden="1" customHeight="1" x14ac:dyDescent="0.3">
      <c r="A884" s="189" t="s">
        <v>122</v>
      </c>
      <c r="B884" s="19" t="s">
        <v>178</v>
      </c>
      <c r="C884" s="8">
        <f>C885</f>
        <v>0</v>
      </c>
      <c r="D884" s="8">
        <f t="shared" ref="D884:I885" si="233">D885</f>
        <v>0</v>
      </c>
      <c r="E884" s="8">
        <f t="shared" si="233"/>
        <v>0</v>
      </c>
      <c r="F884" s="8">
        <f t="shared" si="233"/>
        <v>0</v>
      </c>
      <c r="G884" s="8">
        <f t="shared" si="233"/>
        <v>0</v>
      </c>
      <c r="H884" s="8">
        <f t="shared" si="233"/>
        <v>0</v>
      </c>
      <c r="I884" s="8">
        <f t="shared" si="233"/>
        <v>0</v>
      </c>
      <c r="J884" s="190"/>
      <c r="K884" s="18"/>
      <c r="L884" s="18"/>
    </row>
    <row r="885" spans="1:18" ht="30.75" hidden="1" customHeight="1" x14ac:dyDescent="0.3">
      <c r="A885" s="189"/>
      <c r="B885" s="20" t="s">
        <v>22</v>
      </c>
      <c r="C885" s="21">
        <f>C886</f>
        <v>0</v>
      </c>
      <c r="D885" s="21">
        <f t="shared" si="233"/>
        <v>0</v>
      </c>
      <c r="E885" s="21">
        <f t="shared" si="233"/>
        <v>0</v>
      </c>
      <c r="F885" s="21">
        <f t="shared" si="233"/>
        <v>0</v>
      </c>
      <c r="G885" s="21">
        <f t="shared" si="233"/>
        <v>0</v>
      </c>
      <c r="H885" s="21">
        <f t="shared" si="233"/>
        <v>0</v>
      </c>
      <c r="I885" s="21">
        <f t="shared" si="233"/>
        <v>0</v>
      </c>
      <c r="J885" s="190"/>
      <c r="K885" s="18"/>
      <c r="L885" s="18"/>
    </row>
    <row r="886" spans="1:18" ht="47.25" hidden="1" customHeight="1" x14ac:dyDescent="0.3">
      <c r="A886" s="189"/>
      <c r="B886" s="19"/>
      <c r="C886" s="8"/>
      <c r="D886" s="8"/>
      <c r="E886" s="8"/>
      <c r="F886" s="8"/>
      <c r="G886" s="8"/>
      <c r="H886" s="8"/>
      <c r="I886" s="8"/>
      <c r="J886" s="190"/>
      <c r="K886" s="18"/>
      <c r="L886" s="18"/>
    </row>
    <row r="887" spans="1:18" s="69" customFormat="1" ht="48.75" hidden="1" customHeight="1" x14ac:dyDescent="0.3">
      <c r="A887" s="189" t="s">
        <v>150</v>
      </c>
      <c r="B887" s="19" t="s">
        <v>179</v>
      </c>
      <c r="C887" s="8">
        <f>C888+C891</f>
        <v>0</v>
      </c>
      <c r="D887" s="8">
        <f t="shared" ref="D887:I887" si="234">D888+D891</f>
        <v>0</v>
      </c>
      <c r="E887" s="8">
        <f t="shared" si="234"/>
        <v>0</v>
      </c>
      <c r="F887" s="8">
        <f t="shared" si="234"/>
        <v>0</v>
      </c>
      <c r="G887" s="8">
        <f t="shared" si="234"/>
        <v>0</v>
      </c>
      <c r="H887" s="8">
        <f t="shared" si="234"/>
        <v>0</v>
      </c>
      <c r="I887" s="8">
        <f t="shared" si="234"/>
        <v>0</v>
      </c>
      <c r="J887" s="7"/>
      <c r="K887" s="135"/>
      <c r="L887" s="18"/>
      <c r="M887" s="68"/>
      <c r="N887" s="68"/>
      <c r="O887" s="68"/>
      <c r="P887" s="68"/>
      <c r="Q887" s="68"/>
      <c r="R887" s="68"/>
    </row>
    <row r="888" spans="1:18" s="58" customFormat="1" ht="16.2" hidden="1" x14ac:dyDescent="0.35">
      <c r="A888" s="5"/>
      <c r="B888" s="20" t="s">
        <v>22</v>
      </c>
      <c r="C888" s="21">
        <f>C889+C890</f>
        <v>0</v>
      </c>
      <c r="D888" s="21">
        <f t="shared" ref="D888:I888" si="235">D889+D890</f>
        <v>0</v>
      </c>
      <c r="E888" s="21">
        <f t="shared" si="235"/>
        <v>0</v>
      </c>
      <c r="F888" s="21">
        <f t="shared" si="235"/>
        <v>0</v>
      </c>
      <c r="G888" s="21">
        <f t="shared" si="235"/>
        <v>0</v>
      </c>
      <c r="H888" s="21">
        <f t="shared" si="235"/>
        <v>0</v>
      </c>
      <c r="I888" s="21">
        <f t="shared" si="235"/>
        <v>0</v>
      </c>
      <c r="J888" s="151"/>
      <c r="K888" s="56"/>
      <c r="L888" s="18"/>
      <c r="M888" s="57"/>
      <c r="N888" s="57"/>
      <c r="O888" s="57"/>
      <c r="P888" s="57"/>
      <c r="Q888" s="57"/>
      <c r="R888" s="57"/>
    </row>
    <row r="889" spans="1:18" hidden="1" x14ac:dyDescent="0.3">
      <c r="A889" s="189"/>
      <c r="B889" s="20"/>
      <c r="C889" s="8"/>
      <c r="D889" s="8"/>
      <c r="E889" s="191"/>
      <c r="F889" s="8"/>
      <c r="G889" s="191"/>
      <c r="H889" s="191"/>
      <c r="I889" s="191"/>
      <c r="J889" s="190"/>
      <c r="K889" s="18"/>
      <c r="L889" s="18"/>
    </row>
    <row r="890" spans="1:18" hidden="1" x14ac:dyDescent="0.3">
      <c r="A890" s="189"/>
      <c r="B890" s="20"/>
      <c r="C890" s="8"/>
      <c r="D890" s="8"/>
      <c r="E890" s="191"/>
      <c r="F890" s="8"/>
      <c r="G890" s="191"/>
      <c r="H890" s="191"/>
      <c r="I890" s="191"/>
      <c r="J890" s="190"/>
      <c r="K890" s="18"/>
      <c r="L890" s="18"/>
    </row>
    <row r="891" spans="1:18" ht="31.2" hidden="1" x14ac:dyDescent="0.3">
      <c r="A891" s="189"/>
      <c r="B891" s="20" t="s">
        <v>37</v>
      </c>
      <c r="C891" s="21">
        <f>C892+C893</f>
        <v>0</v>
      </c>
      <c r="D891" s="21">
        <f t="shared" ref="D891:I891" si="236">D892+D893</f>
        <v>0</v>
      </c>
      <c r="E891" s="21">
        <f t="shared" si="236"/>
        <v>0</v>
      </c>
      <c r="F891" s="21">
        <f t="shared" si="236"/>
        <v>0</v>
      </c>
      <c r="G891" s="21">
        <f t="shared" si="236"/>
        <v>0</v>
      </c>
      <c r="H891" s="21">
        <f>H892+H893</f>
        <v>0</v>
      </c>
      <c r="I891" s="21">
        <f t="shared" si="236"/>
        <v>0</v>
      </c>
      <c r="J891" s="190"/>
      <c r="K891" s="18"/>
      <c r="L891" s="18"/>
    </row>
    <row r="892" spans="1:18" hidden="1" x14ac:dyDescent="0.3">
      <c r="A892" s="189"/>
      <c r="B892" s="20"/>
      <c r="C892" s="8"/>
      <c r="D892" s="8"/>
      <c r="E892" s="191"/>
      <c r="F892" s="8"/>
      <c r="G892" s="191"/>
      <c r="H892" s="191"/>
      <c r="I892" s="191"/>
      <c r="J892" s="190"/>
      <c r="K892" s="18"/>
      <c r="L892" s="18"/>
    </row>
    <row r="893" spans="1:18" hidden="1" x14ac:dyDescent="0.3">
      <c r="A893" s="189"/>
      <c r="B893" s="20"/>
      <c r="C893" s="8"/>
      <c r="D893" s="8"/>
      <c r="E893" s="191"/>
      <c r="F893" s="8"/>
      <c r="G893" s="191"/>
      <c r="H893" s="191"/>
      <c r="I893" s="191"/>
      <c r="J893" s="190"/>
      <c r="K893" s="18"/>
      <c r="L893" s="18"/>
    </row>
    <row r="894" spans="1:18" ht="62.4" hidden="1" x14ac:dyDescent="0.3">
      <c r="A894" s="189" t="s">
        <v>42</v>
      </c>
      <c r="B894" s="80" t="s">
        <v>41</v>
      </c>
      <c r="C894" s="8">
        <f>C895+C899+C905</f>
        <v>0</v>
      </c>
      <c r="D894" s="8">
        <f t="shared" ref="D894:I894" si="237">D895+D899+D905</f>
        <v>0</v>
      </c>
      <c r="E894" s="8">
        <f t="shared" si="237"/>
        <v>0</v>
      </c>
      <c r="F894" s="8">
        <f t="shared" si="237"/>
        <v>0</v>
      </c>
      <c r="G894" s="8">
        <f t="shared" si="237"/>
        <v>0</v>
      </c>
      <c r="H894" s="8">
        <f t="shared" si="237"/>
        <v>0</v>
      </c>
      <c r="I894" s="8">
        <f t="shared" si="237"/>
        <v>0</v>
      </c>
      <c r="J894" s="7"/>
      <c r="K894" s="18"/>
      <c r="L894" s="18"/>
    </row>
    <row r="895" spans="1:18" ht="31.2" hidden="1" x14ac:dyDescent="0.3">
      <c r="A895" s="189" t="s">
        <v>43</v>
      </c>
      <c r="B895" s="53" t="s">
        <v>259</v>
      </c>
      <c r="C895" s="8">
        <f>C896</f>
        <v>0</v>
      </c>
      <c r="D895" s="8">
        <f t="shared" ref="D895:I895" si="238">D896</f>
        <v>0</v>
      </c>
      <c r="E895" s="8">
        <f t="shared" si="238"/>
        <v>0</v>
      </c>
      <c r="F895" s="8">
        <f t="shared" si="238"/>
        <v>0</v>
      </c>
      <c r="G895" s="8">
        <f>G896</f>
        <v>0</v>
      </c>
      <c r="H895" s="8">
        <f t="shared" si="238"/>
        <v>0</v>
      </c>
      <c r="I895" s="8">
        <f t="shared" si="238"/>
        <v>0</v>
      </c>
      <c r="J895" s="7"/>
      <c r="K895" s="18"/>
      <c r="L895" s="18"/>
    </row>
    <row r="896" spans="1:18" hidden="1" x14ac:dyDescent="0.3">
      <c r="A896" s="189"/>
      <c r="B896" s="76" t="s">
        <v>20</v>
      </c>
      <c r="C896" s="21">
        <f>C897+C898</f>
        <v>0</v>
      </c>
      <c r="D896" s="21">
        <f t="shared" ref="D896:I896" si="239">D897+D898</f>
        <v>0</v>
      </c>
      <c r="E896" s="21">
        <f t="shared" si="239"/>
        <v>0</v>
      </c>
      <c r="F896" s="21">
        <f t="shared" si="239"/>
        <v>0</v>
      </c>
      <c r="G896" s="21">
        <f t="shared" si="239"/>
        <v>0</v>
      </c>
      <c r="H896" s="21">
        <f t="shared" si="239"/>
        <v>0</v>
      </c>
      <c r="I896" s="21">
        <f t="shared" si="239"/>
        <v>0</v>
      </c>
      <c r="J896" s="7"/>
      <c r="K896" s="18"/>
      <c r="L896" s="18"/>
    </row>
    <row r="897" spans="1:12" hidden="1" x14ac:dyDescent="0.3">
      <c r="A897" s="189"/>
      <c r="B897" s="76"/>
      <c r="C897" s="21"/>
      <c r="D897" s="191"/>
      <c r="E897" s="21"/>
      <c r="F897" s="191"/>
      <c r="G897" s="21"/>
      <c r="H897" s="21"/>
      <c r="I897" s="21"/>
      <c r="J897" s="190"/>
      <c r="K897" s="18"/>
      <c r="L897" s="18"/>
    </row>
    <row r="898" spans="1:12" hidden="1" x14ac:dyDescent="0.3">
      <c r="A898" s="189"/>
      <c r="B898" s="88"/>
      <c r="C898" s="191"/>
      <c r="D898" s="191"/>
      <c r="E898" s="191"/>
      <c r="F898" s="191"/>
      <c r="G898" s="191"/>
      <c r="H898" s="191"/>
      <c r="I898" s="191"/>
      <c r="J898" s="190"/>
      <c r="K898" s="18"/>
      <c r="L898" s="18"/>
    </row>
    <row r="899" spans="1:12" ht="48.75" hidden="1" customHeight="1" x14ac:dyDescent="0.3">
      <c r="A899" s="189" t="s">
        <v>50</v>
      </c>
      <c r="B899" s="97" t="s">
        <v>260</v>
      </c>
      <c r="C899" s="8">
        <f>C900+C903</f>
        <v>0</v>
      </c>
      <c r="D899" s="8">
        <f t="shared" ref="D899:I899" si="240">D900+D903</f>
        <v>0</v>
      </c>
      <c r="E899" s="8">
        <f t="shared" si="240"/>
        <v>0</v>
      </c>
      <c r="F899" s="8">
        <f t="shared" si="240"/>
        <v>0</v>
      </c>
      <c r="G899" s="8">
        <f t="shared" si="240"/>
        <v>0</v>
      </c>
      <c r="H899" s="8">
        <f t="shared" si="240"/>
        <v>0</v>
      </c>
      <c r="I899" s="8">
        <f t="shared" si="240"/>
        <v>0</v>
      </c>
      <c r="J899" s="7"/>
      <c r="K899" s="18"/>
      <c r="L899" s="18"/>
    </row>
    <row r="900" spans="1:12" hidden="1" x14ac:dyDescent="0.3">
      <c r="A900" s="189"/>
      <c r="B900" s="76" t="s">
        <v>20</v>
      </c>
      <c r="C900" s="21">
        <f>C901+C902</f>
        <v>0</v>
      </c>
      <c r="D900" s="21">
        <f t="shared" ref="D900:I900" si="241">D901+D902</f>
        <v>0</v>
      </c>
      <c r="E900" s="21">
        <f t="shared" si="241"/>
        <v>0</v>
      </c>
      <c r="F900" s="21">
        <f t="shared" si="241"/>
        <v>0</v>
      </c>
      <c r="G900" s="21">
        <f t="shared" si="241"/>
        <v>0</v>
      </c>
      <c r="H900" s="21">
        <f t="shared" si="241"/>
        <v>0</v>
      </c>
      <c r="I900" s="21">
        <f t="shared" si="241"/>
        <v>0</v>
      </c>
      <c r="J900" s="7"/>
      <c r="K900" s="18"/>
      <c r="L900" s="18"/>
    </row>
    <row r="901" spans="1:12" hidden="1" x14ac:dyDescent="0.3">
      <c r="A901" s="189"/>
      <c r="B901" s="7"/>
      <c r="C901" s="21"/>
      <c r="D901" s="191"/>
      <c r="E901" s="21"/>
      <c r="F901" s="21"/>
      <c r="G901" s="21"/>
      <c r="H901" s="21"/>
      <c r="I901" s="191"/>
      <c r="J901" s="190"/>
      <c r="K901" s="18"/>
      <c r="L901" s="18"/>
    </row>
    <row r="902" spans="1:12" hidden="1" x14ac:dyDescent="0.3">
      <c r="A902" s="189"/>
      <c r="B902" s="61"/>
      <c r="C902" s="191"/>
      <c r="D902" s="191"/>
      <c r="E902" s="191"/>
      <c r="F902" s="191"/>
      <c r="G902" s="191"/>
      <c r="H902" s="191"/>
      <c r="I902" s="191"/>
      <c r="J902" s="190"/>
      <c r="K902" s="18"/>
      <c r="L902" s="18"/>
    </row>
    <row r="903" spans="1:12" ht="31.2" hidden="1" x14ac:dyDescent="0.3">
      <c r="A903" s="189"/>
      <c r="B903" s="39" t="s">
        <v>37</v>
      </c>
      <c r="C903" s="21">
        <f>C904</f>
        <v>0</v>
      </c>
      <c r="D903" s="21">
        <f t="shared" ref="D903:I903" si="242">D904</f>
        <v>0</v>
      </c>
      <c r="E903" s="21">
        <f t="shared" si="242"/>
        <v>0</v>
      </c>
      <c r="F903" s="21">
        <f t="shared" si="242"/>
        <v>0</v>
      </c>
      <c r="G903" s="21">
        <f>G904</f>
        <v>0</v>
      </c>
      <c r="H903" s="21">
        <f t="shared" si="242"/>
        <v>0</v>
      </c>
      <c r="I903" s="21">
        <f t="shared" si="242"/>
        <v>0</v>
      </c>
      <c r="J903" s="7"/>
      <c r="K903" s="18"/>
      <c r="L903" s="18"/>
    </row>
    <row r="904" spans="1:12" hidden="1" x14ac:dyDescent="0.3">
      <c r="A904" s="189"/>
      <c r="B904" s="39"/>
      <c r="C904" s="8"/>
      <c r="D904" s="8"/>
      <c r="E904" s="8"/>
      <c r="F904" s="8"/>
      <c r="G904" s="8"/>
      <c r="H904" s="8"/>
      <c r="I904" s="8"/>
      <c r="J904" s="7"/>
      <c r="K904" s="18"/>
      <c r="L904" s="18"/>
    </row>
    <row r="905" spans="1:12" ht="62.4" hidden="1" x14ac:dyDescent="0.3">
      <c r="A905" s="189" t="s">
        <v>119</v>
      </c>
      <c r="B905" s="53" t="s">
        <v>261</v>
      </c>
      <c r="C905" s="8">
        <f>C906+C908+C910+C912+C914+C916+C918+C920+C923+C927+C929+C931+C933+C935+C937+C939+C941+C943+C945+C947+C949+C951+C953</f>
        <v>0</v>
      </c>
      <c r="D905" s="8">
        <f t="shared" ref="D905:I905" si="243">D906+D908+D910+D912+D914+D916+D918+D920+D923+D927+D929+D931+D933+D935+D937+D939+D941+D943+D945+D947+D949+D951+D953</f>
        <v>0</v>
      </c>
      <c r="E905" s="8">
        <f t="shared" si="243"/>
        <v>0</v>
      </c>
      <c r="F905" s="8">
        <f t="shared" si="243"/>
        <v>0</v>
      </c>
      <c r="G905" s="8">
        <f t="shared" si="243"/>
        <v>0</v>
      </c>
      <c r="H905" s="8">
        <f t="shared" si="243"/>
        <v>0</v>
      </c>
      <c r="I905" s="8">
        <f t="shared" si="243"/>
        <v>0</v>
      </c>
      <c r="J905" s="7"/>
      <c r="K905" s="18"/>
      <c r="L905" s="18"/>
    </row>
    <row r="906" spans="1:12" ht="31.2" hidden="1" x14ac:dyDescent="0.3">
      <c r="A906" s="189"/>
      <c r="B906" s="20" t="s">
        <v>279</v>
      </c>
      <c r="C906" s="21">
        <f>C907</f>
        <v>0</v>
      </c>
      <c r="D906" s="21">
        <f t="shared" ref="D906:I906" si="244">D907</f>
        <v>0</v>
      </c>
      <c r="E906" s="21">
        <f t="shared" si="244"/>
        <v>0</v>
      </c>
      <c r="F906" s="21">
        <f t="shared" si="244"/>
        <v>0</v>
      </c>
      <c r="G906" s="21">
        <f t="shared" si="244"/>
        <v>0</v>
      </c>
      <c r="H906" s="21">
        <f t="shared" si="244"/>
        <v>0</v>
      </c>
      <c r="I906" s="21">
        <f t="shared" si="244"/>
        <v>0</v>
      </c>
      <c r="J906" s="7"/>
      <c r="K906" s="18"/>
      <c r="L906" s="18"/>
    </row>
    <row r="907" spans="1:12" hidden="1" x14ac:dyDescent="0.3">
      <c r="A907" s="189"/>
      <c r="B907" s="97"/>
      <c r="C907" s="8"/>
      <c r="D907" s="21"/>
      <c r="E907" s="21"/>
      <c r="F907" s="21"/>
      <c r="G907" s="21"/>
      <c r="H907" s="191"/>
      <c r="I907" s="21"/>
      <c r="J907" s="190"/>
      <c r="K907" s="18"/>
      <c r="L907" s="18"/>
    </row>
    <row r="908" spans="1:12" hidden="1" x14ac:dyDescent="0.3">
      <c r="A908" s="189"/>
      <c r="B908" s="20" t="s">
        <v>2</v>
      </c>
      <c r="C908" s="21">
        <f>C909</f>
        <v>0</v>
      </c>
      <c r="D908" s="21">
        <f t="shared" ref="D908:I908" si="245">D909</f>
        <v>0</v>
      </c>
      <c r="E908" s="21">
        <f t="shared" si="245"/>
        <v>0</v>
      </c>
      <c r="F908" s="21">
        <f t="shared" si="245"/>
        <v>0</v>
      </c>
      <c r="G908" s="21">
        <f t="shared" si="245"/>
        <v>0</v>
      </c>
      <c r="H908" s="21">
        <f t="shared" si="245"/>
        <v>0</v>
      </c>
      <c r="I908" s="21">
        <f t="shared" si="245"/>
        <v>0</v>
      </c>
      <c r="J908" s="190"/>
      <c r="K908" s="18"/>
      <c r="L908" s="18"/>
    </row>
    <row r="909" spans="1:12" hidden="1" x14ac:dyDescent="0.3">
      <c r="A909" s="189"/>
      <c r="B909" s="7"/>
      <c r="C909" s="191"/>
      <c r="D909" s="191"/>
      <c r="E909" s="191"/>
      <c r="F909" s="191"/>
      <c r="G909" s="191"/>
      <c r="H909" s="191"/>
      <c r="I909" s="191"/>
      <c r="J909" s="190"/>
      <c r="K909" s="18"/>
      <c r="L909" s="18"/>
    </row>
    <row r="910" spans="1:12" ht="31.2" hidden="1" x14ac:dyDescent="0.3">
      <c r="A910" s="189"/>
      <c r="B910" s="155" t="s">
        <v>19</v>
      </c>
      <c r="C910" s="21">
        <f>C911</f>
        <v>0</v>
      </c>
      <c r="D910" s="21">
        <f t="shared" ref="D910:I910" si="246">D911</f>
        <v>0</v>
      </c>
      <c r="E910" s="21">
        <f t="shared" si="246"/>
        <v>0</v>
      </c>
      <c r="F910" s="21">
        <f t="shared" si="246"/>
        <v>0</v>
      </c>
      <c r="G910" s="21">
        <f t="shared" si="246"/>
        <v>0</v>
      </c>
      <c r="H910" s="21">
        <f t="shared" si="246"/>
        <v>0</v>
      </c>
      <c r="I910" s="21">
        <f t="shared" si="246"/>
        <v>0</v>
      </c>
      <c r="J910" s="7"/>
      <c r="K910" s="18"/>
      <c r="L910" s="18"/>
    </row>
    <row r="911" spans="1:12" hidden="1" x14ac:dyDescent="0.3">
      <c r="A911" s="189"/>
      <c r="B911" s="53"/>
      <c r="C911" s="8"/>
      <c r="D911" s="21"/>
      <c r="E911" s="21"/>
      <c r="F911" s="21"/>
      <c r="G911" s="21"/>
      <c r="H911" s="191"/>
      <c r="I911" s="191"/>
      <c r="J911" s="190"/>
      <c r="K911" s="18"/>
      <c r="L911" s="18"/>
    </row>
    <row r="912" spans="1:12" ht="46.8" hidden="1" x14ac:dyDescent="0.3">
      <c r="A912" s="189"/>
      <c r="B912" s="20" t="s">
        <v>54</v>
      </c>
      <c r="C912" s="21">
        <f>C913</f>
        <v>0</v>
      </c>
      <c r="D912" s="21">
        <f t="shared" ref="D912:I912" si="247">D913</f>
        <v>0</v>
      </c>
      <c r="E912" s="21">
        <f t="shared" si="247"/>
        <v>0</v>
      </c>
      <c r="F912" s="21">
        <f t="shared" si="247"/>
        <v>0</v>
      </c>
      <c r="G912" s="21">
        <f t="shared" si="247"/>
        <v>0</v>
      </c>
      <c r="H912" s="21">
        <f t="shared" si="247"/>
        <v>0</v>
      </c>
      <c r="I912" s="21">
        <f t="shared" si="247"/>
        <v>0</v>
      </c>
      <c r="J912" s="7"/>
      <c r="K912" s="18"/>
      <c r="L912" s="18"/>
    </row>
    <row r="913" spans="1:12" hidden="1" x14ac:dyDescent="0.3">
      <c r="A913" s="189"/>
      <c r="B913" s="53"/>
      <c r="C913" s="8"/>
      <c r="D913" s="191"/>
      <c r="E913" s="191"/>
      <c r="F913" s="191"/>
      <c r="G913" s="191"/>
      <c r="H913" s="191"/>
      <c r="I913" s="191"/>
      <c r="J913" s="190"/>
      <c r="K913" s="18"/>
      <c r="L913" s="18"/>
    </row>
    <row r="914" spans="1:12" hidden="1" x14ac:dyDescent="0.3">
      <c r="A914" s="189"/>
      <c r="B914" s="20" t="s">
        <v>22</v>
      </c>
      <c r="C914" s="21">
        <f>C915</f>
        <v>0</v>
      </c>
      <c r="D914" s="21">
        <f t="shared" ref="D914:I914" si="248">D915</f>
        <v>0</v>
      </c>
      <c r="E914" s="21">
        <f t="shared" si="248"/>
        <v>0</v>
      </c>
      <c r="F914" s="21">
        <f t="shared" si="248"/>
        <v>0</v>
      </c>
      <c r="G914" s="21">
        <f t="shared" si="248"/>
        <v>0</v>
      </c>
      <c r="H914" s="21">
        <f t="shared" si="248"/>
        <v>0</v>
      </c>
      <c r="I914" s="21">
        <f t="shared" si="248"/>
        <v>0</v>
      </c>
      <c r="J914" s="190"/>
      <c r="K914" s="18"/>
      <c r="L914" s="18"/>
    </row>
    <row r="915" spans="1:12" hidden="1" x14ac:dyDescent="0.3">
      <c r="A915" s="189"/>
      <c r="B915" s="53"/>
      <c r="C915" s="8"/>
      <c r="D915" s="21"/>
      <c r="E915" s="21"/>
      <c r="F915" s="21"/>
      <c r="G915" s="21"/>
      <c r="H915" s="21"/>
      <c r="I915" s="21"/>
      <c r="J915" s="190"/>
      <c r="K915" s="18"/>
      <c r="L915" s="18"/>
    </row>
    <row r="916" spans="1:12" ht="31.2" hidden="1" x14ac:dyDescent="0.3">
      <c r="A916" s="189"/>
      <c r="B916" s="20" t="s">
        <v>287</v>
      </c>
      <c r="C916" s="21">
        <f>C917</f>
        <v>0</v>
      </c>
      <c r="D916" s="21">
        <f t="shared" ref="D916:I916" si="249">D917</f>
        <v>0</v>
      </c>
      <c r="E916" s="21">
        <f t="shared" si="249"/>
        <v>0</v>
      </c>
      <c r="F916" s="21">
        <f t="shared" si="249"/>
        <v>0</v>
      </c>
      <c r="G916" s="21">
        <f t="shared" si="249"/>
        <v>0</v>
      </c>
      <c r="H916" s="21">
        <f t="shared" si="249"/>
        <v>0</v>
      </c>
      <c r="I916" s="21">
        <f t="shared" si="249"/>
        <v>0</v>
      </c>
      <c r="J916" s="190"/>
      <c r="K916" s="18"/>
      <c r="L916" s="18"/>
    </row>
    <row r="917" spans="1:12" hidden="1" x14ac:dyDescent="0.3">
      <c r="A917" s="189"/>
      <c r="B917" s="53"/>
      <c r="C917" s="8"/>
      <c r="D917" s="191"/>
      <c r="E917" s="191"/>
      <c r="F917" s="191"/>
      <c r="G917" s="191"/>
      <c r="H917" s="191"/>
      <c r="I917" s="191"/>
      <c r="J917" s="190"/>
      <c r="K917" s="18"/>
      <c r="L917" s="18"/>
    </row>
    <row r="918" spans="1:12" ht="31.2" hidden="1" x14ac:dyDescent="0.3">
      <c r="A918" s="189"/>
      <c r="B918" s="39" t="s">
        <v>30</v>
      </c>
      <c r="C918" s="21">
        <f>C919</f>
        <v>0</v>
      </c>
      <c r="D918" s="21">
        <f t="shared" ref="D918:H918" si="250">D919</f>
        <v>0</v>
      </c>
      <c r="E918" s="21">
        <f t="shared" si="250"/>
        <v>0</v>
      </c>
      <c r="F918" s="21">
        <f t="shared" si="250"/>
        <v>0</v>
      </c>
      <c r="G918" s="21">
        <f t="shared" si="250"/>
        <v>0</v>
      </c>
      <c r="H918" s="21">
        <f t="shared" si="250"/>
        <v>0</v>
      </c>
      <c r="I918" s="21">
        <f>I919</f>
        <v>0</v>
      </c>
      <c r="J918" s="190"/>
      <c r="K918" s="18"/>
      <c r="L918" s="18"/>
    </row>
    <row r="919" spans="1:12" hidden="1" x14ac:dyDescent="0.3">
      <c r="A919" s="189"/>
      <c r="B919" s="39"/>
      <c r="C919" s="21"/>
      <c r="D919" s="21"/>
      <c r="E919" s="21"/>
      <c r="F919" s="21"/>
      <c r="G919" s="21"/>
      <c r="H919" s="21"/>
      <c r="I919" s="21"/>
      <c r="J919" s="190"/>
      <c r="K919" s="18"/>
      <c r="L919" s="18"/>
    </row>
    <row r="920" spans="1:12" ht="31.2" hidden="1" x14ac:dyDescent="0.3">
      <c r="A920" s="189"/>
      <c r="B920" s="39" t="s">
        <v>23</v>
      </c>
      <c r="C920" s="21">
        <f>SUM(C921:C922)</f>
        <v>0</v>
      </c>
      <c r="D920" s="21">
        <f t="shared" ref="D920:I920" si="251">SUM(D921:D922)</f>
        <v>0</v>
      </c>
      <c r="E920" s="21">
        <f t="shared" si="251"/>
        <v>0</v>
      </c>
      <c r="F920" s="21">
        <f t="shared" si="251"/>
        <v>0</v>
      </c>
      <c r="G920" s="21">
        <f t="shared" si="251"/>
        <v>0</v>
      </c>
      <c r="H920" s="21">
        <f t="shared" si="251"/>
        <v>0</v>
      </c>
      <c r="I920" s="21">
        <f t="shared" si="251"/>
        <v>0</v>
      </c>
      <c r="J920" s="190"/>
      <c r="K920" s="18"/>
      <c r="L920" s="18"/>
    </row>
    <row r="921" spans="1:12" hidden="1" x14ac:dyDescent="0.3">
      <c r="A921" s="189"/>
      <c r="B921" s="53"/>
      <c r="C921" s="8"/>
      <c r="D921" s="191"/>
      <c r="E921" s="191"/>
      <c r="F921" s="191"/>
      <c r="G921" s="191"/>
      <c r="H921" s="191"/>
      <c r="I921" s="191"/>
      <c r="J921" s="144"/>
      <c r="K921" s="18"/>
      <c r="L921" s="18"/>
    </row>
    <row r="922" spans="1:12" hidden="1" x14ac:dyDescent="0.3">
      <c r="A922" s="189"/>
      <c r="B922" s="53"/>
      <c r="C922" s="8"/>
      <c r="D922" s="21"/>
      <c r="E922" s="21"/>
      <c r="F922" s="21"/>
      <c r="G922" s="21"/>
      <c r="H922" s="191"/>
      <c r="I922" s="191"/>
      <c r="J922" s="7"/>
      <c r="K922" s="18"/>
      <c r="L922" s="18"/>
    </row>
    <row r="923" spans="1:12" hidden="1" x14ac:dyDescent="0.3">
      <c r="A923" s="189"/>
      <c r="B923" s="76" t="s">
        <v>20</v>
      </c>
      <c r="C923" s="21">
        <f>SUM(C924:C926)</f>
        <v>0</v>
      </c>
      <c r="D923" s="21">
        <f t="shared" ref="D923:I923" si="252">SUM(D924:D926)</f>
        <v>0</v>
      </c>
      <c r="E923" s="21">
        <f t="shared" si="252"/>
        <v>0</v>
      </c>
      <c r="F923" s="21">
        <f t="shared" si="252"/>
        <v>0</v>
      </c>
      <c r="G923" s="21">
        <f t="shared" si="252"/>
        <v>0</v>
      </c>
      <c r="H923" s="21">
        <f t="shared" si="252"/>
        <v>0</v>
      </c>
      <c r="I923" s="21">
        <f t="shared" si="252"/>
        <v>0</v>
      </c>
      <c r="J923" s="7"/>
      <c r="K923" s="18"/>
      <c r="L923" s="18"/>
    </row>
    <row r="924" spans="1:12" hidden="1" x14ac:dyDescent="0.3">
      <c r="A924" s="189"/>
      <c r="B924" s="188"/>
      <c r="C924" s="191"/>
      <c r="D924" s="191"/>
      <c r="E924" s="191"/>
      <c r="F924" s="191"/>
      <c r="G924" s="191"/>
      <c r="H924" s="191"/>
      <c r="I924" s="191"/>
      <c r="J924" s="190"/>
      <c r="K924" s="18"/>
      <c r="L924" s="18"/>
    </row>
    <row r="925" spans="1:12" hidden="1" x14ac:dyDescent="0.3">
      <c r="A925" s="189"/>
      <c r="B925" s="188"/>
      <c r="C925" s="191"/>
      <c r="D925" s="191"/>
      <c r="E925" s="191"/>
      <c r="F925" s="191"/>
      <c r="G925" s="191"/>
      <c r="H925" s="191"/>
      <c r="I925" s="191"/>
      <c r="J925" s="190"/>
      <c r="K925" s="18"/>
      <c r="L925" s="18"/>
    </row>
    <row r="926" spans="1:12" hidden="1" x14ac:dyDescent="0.3">
      <c r="A926" s="189"/>
      <c r="B926" s="188"/>
      <c r="C926" s="191"/>
      <c r="D926" s="191"/>
      <c r="E926" s="191"/>
      <c r="F926" s="191"/>
      <c r="G926" s="191"/>
      <c r="H926" s="191"/>
      <c r="I926" s="191"/>
      <c r="J926" s="190"/>
      <c r="K926" s="18"/>
      <c r="L926" s="18"/>
    </row>
    <row r="927" spans="1:12" ht="49.5" hidden="1" customHeight="1" x14ac:dyDescent="0.3">
      <c r="A927" s="189"/>
      <c r="B927" s="76" t="s">
        <v>70</v>
      </c>
      <c r="C927" s="21">
        <f>C928</f>
        <v>0</v>
      </c>
      <c r="D927" s="21">
        <f t="shared" ref="D927:I927" si="253">D928</f>
        <v>0</v>
      </c>
      <c r="E927" s="21">
        <f t="shared" si="253"/>
        <v>0</v>
      </c>
      <c r="F927" s="21">
        <f t="shared" si="253"/>
        <v>0</v>
      </c>
      <c r="G927" s="21">
        <f t="shared" si="253"/>
        <v>0</v>
      </c>
      <c r="H927" s="21">
        <f t="shared" si="253"/>
        <v>0</v>
      </c>
      <c r="I927" s="21">
        <f t="shared" si="253"/>
        <v>0</v>
      </c>
      <c r="J927" s="190"/>
      <c r="K927" s="18"/>
      <c r="L927" s="18"/>
    </row>
    <row r="928" spans="1:12" hidden="1" x14ac:dyDescent="0.3">
      <c r="A928" s="189"/>
      <c r="B928" s="188"/>
      <c r="C928" s="191"/>
      <c r="D928" s="191"/>
      <c r="E928" s="191"/>
      <c r="F928" s="191"/>
      <c r="G928" s="191"/>
      <c r="H928" s="191"/>
      <c r="I928" s="191"/>
      <c r="J928" s="190"/>
      <c r="K928" s="18"/>
      <c r="L928" s="18"/>
    </row>
    <row r="929" spans="1:12" hidden="1" x14ac:dyDescent="0.3">
      <c r="A929" s="189"/>
      <c r="B929" s="76" t="s">
        <v>52</v>
      </c>
      <c r="C929" s="21">
        <f>C930</f>
        <v>0</v>
      </c>
      <c r="D929" s="21">
        <f t="shared" ref="D929:I929" si="254">D930</f>
        <v>0</v>
      </c>
      <c r="E929" s="21">
        <f t="shared" si="254"/>
        <v>0</v>
      </c>
      <c r="F929" s="21">
        <f t="shared" si="254"/>
        <v>0</v>
      </c>
      <c r="G929" s="21">
        <f t="shared" si="254"/>
        <v>0</v>
      </c>
      <c r="H929" s="21">
        <f t="shared" si="254"/>
        <v>0</v>
      </c>
      <c r="I929" s="21">
        <f t="shared" si="254"/>
        <v>0</v>
      </c>
      <c r="J929" s="190"/>
      <c r="K929" s="18"/>
      <c r="L929" s="18"/>
    </row>
    <row r="930" spans="1:12" hidden="1" x14ac:dyDescent="0.3">
      <c r="A930" s="189"/>
      <c r="B930" s="188"/>
      <c r="C930" s="191"/>
      <c r="D930" s="191"/>
      <c r="E930" s="191"/>
      <c r="F930" s="191"/>
      <c r="G930" s="191"/>
      <c r="H930" s="191"/>
      <c r="I930" s="191"/>
      <c r="J930" s="190"/>
      <c r="K930" s="18"/>
      <c r="L930" s="18"/>
    </row>
    <row r="931" spans="1:12" ht="31.2" hidden="1" x14ac:dyDescent="0.3">
      <c r="A931" s="189"/>
      <c r="B931" s="76" t="s">
        <v>55</v>
      </c>
      <c r="C931" s="21">
        <f>C932</f>
        <v>0</v>
      </c>
      <c r="D931" s="21">
        <f t="shared" ref="D931:I931" si="255">D932</f>
        <v>0</v>
      </c>
      <c r="E931" s="21">
        <f t="shared" si="255"/>
        <v>0</v>
      </c>
      <c r="F931" s="21">
        <f t="shared" si="255"/>
        <v>0</v>
      </c>
      <c r="G931" s="21">
        <f t="shared" si="255"/>
        <v>0</v>
      </c>
      <c r="H931" s="21">
        <f t="shared" si="255"/>
        <v>0</v>
      </c>
      <c r="I931" s="21">
        <f t="shared" si="255"/>
        <v>0</v>
      </c>
      <c r="J931" s="190"/>
      <c r="K931" s="18"/>
      <c r="L931" s="18"/>
    </row>
    <row r="932" spans="1:12" hidden="1" x14ac:dyDescent="0.3">
      <c r="A932" s="82"/>
      <c r="B932" s="188"/>
      <c r="C932" s="191"/>
      <c r="D932" s="191"/>
      <c r="E932" s="191"/>
      <c r="F932" s="191"/>
      <c r="G932" s="191"/>
      <c r="H932" s="191"/>
      <c r="I932" s="191"/>
      <c r="J932" s="190"/>
      <c r="K932" s="18"/>
      <c r="L932" s="18"/>
    </row>
    <row r="933" spans="1:12" ht="31.2" hidden="1" x14ac:dyDescent="0.3">
      <c r="A933" s="189"/>
      <c r="B933" s="76" t="s">
        <v>15</v>
      </c>
      <c r="C933" s="21">
        <f>C934</f>
        <v>0</v>
      </c>
      <c r="D933" s="21">
        <f t="shared" ref="D933:I933" si="256">D934</f>
        <v>0</v>
      </c>
      <c r="E933" s="21">
        <f t="shared" si="256"/>
        <v>0</v>
      </c>
      <c r="F933" s="21">
        <f t="shared" si="256"/>
        <v>0</v>
      </c>
      <c r="G933" s="21">
        <f t="shared" si="256"/>
        <v>0</v>
      </c>
      <c r="H933" s="21">
        <f t="shared" si="256"/>
        <v>0</v>
      </c>
      <c r="I933" s="21">
        <f t="shared" si="256"/>
        <v>0</v>
      </c>
      <c r="J933" s="190"/>
      <c r="K933" s="18"/>
      <c r="L933" s="18"/>
    </row>
    <row r="934" spans="1:12" hidden="1" x14ac:dyDescent="0.3">
      <c r="A934" s="189"/>
      <c r="B934" s="188"/>
      <c r="C934" s="191"/>
      <c r="D934" s="21"/>
      <c r="E934" s="21"/>
      <c r="F934" s="21"/>
      <c r="G934" s="21"/>
      <c r="H934" s="191"/>
      <c r="I934" s="21"/>
      <c r="J934" s="190"/>
      <c r="K934" s="18"/>
      <c r="L934" s="18"/>
    </row>
    <row r="935" spans="1:12" ht="31.2" hidden="1" x14ac:dyDescent="0.3">
      <c r="A935" s="189"/>
      <c r="B935" s="76" t="s">
        <v>56</v>
      </c>
      <c r="C935" s="21">
        <f>C936</f>
        <v>0</v>
      </c>
      <c r="D935" s="21">
        <f t="shared" ref="D935:I935" si="257">D936</f>
        <v>0</v>
      </c>
      <c r="E935" s="21">
        <f t="shared" si="257"/>
        <v>0</v>
      </c>
      <c r="F935" s="21">
        <f t="shared" si="257"/>
        <v>0</v>
      </c>
      <c r="G935" s="21">
        <f t="shared" si="257"/>
        <v>0</v>
      </c>
      <c r="H935" s="21">
        <f t="shared" si="257"/>
        <v>0</v>
      </c>
      <c r="I935" s="21">
        <f t="shared" si="257"/>
        <v>0</v>
      </c>
      <c r="J935" s="190"/>
      <c r="K935" s="18"/>
      <c r="L935" s="18"/>
    </row>
    <row r="936" spans="1:12" hidden="1" x14ac:dyDescent="0.3">
      <c r="A936" s="189"/>
      <c r="B936" s="188"/>
      <c r="C936" s="191"/>
      <c r="D936" s="191"/>
      <c r="E936" s="191"/>
      <c r="F936" s="191"/>
      <c r="G936" s="191"/>
      <c r="H936" s="191"/>
      <c r="I936" s="191"/>
      <c r="J936" s="190"/>
      <c r="K936" s="18"/>
      <c r="L936" s="18"/>
    </row>
    <row r="937" spans="1:12" ht="66.599999999999994" hidden="1" customHeight="1" x14ac:dyDescent="0.3">
      <c r="A937" s="189"/>
      <c r="B937" s="76" t="s">
        <v>312</v>
      </c>
      <c r="C937" s="21">
        <f>C938</f>
        <v>0</v>
      </c>
      <c r="D937" s="21">
        <f t="shared" ref="D937:I937" si="258">D938</f>
        <v>0</v>
      </c>
      <c r="E937" s="21">
        <f t="shared" si="258"/>
        <v>0</v>
      </c>
      <c r="F937" s="21">
        <f t="shared" si="258"/>
        <v>0</v>
      </c>
      <c r="G937" s="21">
        <f t="shared" si="258"/>
        <v>0</v>
      </c>
      <c r="H937" s="21">
        <f t="shared" si="258"/>
        <v>0</v>
      </c>
      <c r="I937" s="21">
        <f t="shared" si="258"/>
        <v>0</v>
      </c>
      <c r="J937" s="190"/>
      <c r="K937" s="18"/>
      <c r="L937" s="18"/>
    </row>
    <row r="938" spans="1:12" hidden="1" x14ac:dyDescent="0.3">
      <c r="A938" s="189"/>
      <c r="B938" s="188"/>
      <c r="C938" s="191"/>
      <c r="D938" s="191"/>
      <c r="E938" s="191"/>
      <c r="F938" s="191"/>
      <c r="G938" s="191"/>
      <c r="H938" s="191"/>
      <c r="I938" s="191"/>
      <c r="J938" s="190"/>
      <c r="K938" s="18"/>
      <c r="L938" s="18"/>
    </row>
    <row r="939" spans="1:12" ht="31.2" hidden="1" x14ac:dyDescent="0.3">
      <c r="A939" s="189"/>
      <c r="B939" s="76" t="s">
        <v>37</v>
      </c>
      <c r="C939" s="21">
        <f>C940</f>
        <v>0</v>
      </c>
      <c r="D939" s="21">
        <f t="shared" ref="D939:I939" si="259">D940</f>
        <v>0</v>
      </c>
      <c r="E939" s="21">
        <f t="shared" si="259"/>
        <v>0</v>
      </c>
      <c r="F939" s="21">
        <f t="shared" si="259"/>
        <v>0</v>
      </c>
      <c r="G939" s="21">
        <f t="shared" si="259"/>
        <v>0</v>
      </c>
      <c r="H939" s="21">
        <f t="shared" si="259"/>
        <v>0</v>
      </c>
      <c r="I939" s="21">
        <f t="shared" si="259"/>
        <v>0</v>
      </c>
      <c r="J939" s="7"/>
      <c r="K939" s="18"/>
      <c r="L939" s="18"/>
    </row>
    <row r="940" spans="1:12" hidden="1" x14ac:dyDescent="0.3">
      <c r="A940" s="189"/>
      <c r="B940" s="188"/>
      <c r="C940" s="191"/>
      <c r="D940" s="191"/>
      <c r="E940" s="191"/>
      <c r="F940" s="191"/>
      <c r="G940" s="191"/>
      <c r="H940" s="191"/>
      <c r="I940" s="191"/>
      <c r="J940" s="190"/>
      <c r="K940" s="18"/>
      <c r="L940" s="18"/>
    </row>
    <row r="941" spans="1:12" ht="31.2" hidden="1" x14ac:dyDescent="0.3">
      <c r="A941" s="189"/>
      <c r="B941" s="76" t="s">
        <v>17</v>
      </c>
      <c r="C941" s="21">
        <f>C942</f>
        <v>0</v>
      </c>
      <c r="D941" s="21">
        <f t="shared" ref="D941:I941" si="260">D942</f>
        <v>0</v>
      </c>
      <c r="E941" s="21">
        <f t="shared" si="260"/>
        <v>0</v>
      </c>
      <c r="F941" s="21">
        <f t="shared" si="260"/>
        <v>0</v>
      </c>
      <c r="G941" s="21">
        <f t="shared" si="260"/>
        <v>0</v>
      </c>
      <c r="H941" s="21">
        <f t="shared" si="260"/>
        <v>0</v>
      </c>
      <c r="I941" s="21">
        <f t="shared" si="260"/>
        <v>0</v>
      </c>
      <c r="J941" s="190"/>
      <c r="K941" s="18"/>
      <c r="L941" s="18"/>
    </row>
    <row r="942" spans="1:12" hidden="1" x14ac:dyDescent="0.3">
      <c r="A942" s="189"/>
      <c r="B942" s="188"/>
      <c r="C942" s="191"/>
      <c r="D942" s="191"/>
      <c r="E942" s="191"/>
      <c r="F942" s="191"/>
      <c r="G942" s="191"/>
      <c r="H942" s="191"/>
      <c r="I942" s="191"/>
      <c r="J942" s="190"/>
      <c r="K942" s="18"/>
      <c r="L942" s="18"/>
    </row>
    <row r="943" spans="1:12" hidden="1" x14ac:dyDescent="0.3">
      <c r="A943" s="189"/>
      <c r="B943" s="76" t="s">
        <v>53</v>
      </c>
      <c r="C943" s="21">
        <f>C944</f>
        <v>0</v>
      </c>
      <c r="D943" s="21">
        <f t="shared" ref="D943:I943" si="261">D944</f>
        <v>0</v>
      </c>
      <c r="E943" s="21">
        <f t="shared" si="261"/>
        <v>0</v>
      </c>
      <c r="F943" s="21">
        <f t="shared" si="261"/>
        <v>0</v>
      </c>
      <c r="G943" s="21">
        <f t="shared" si="261"/>
        <v>0</v>
      </c>
      <c r="H943" s="21">
        <f t="shared" si="261"/>
        <v>0</v>
      </c>
      <c r="I943" s="21">
        <f t="shared" si="261"/>
        <v>0</v>
      </c>
      <c r="J943" s="190"/>
      <c r="K943" s="18"/>
      <c r="L943" s="18"/>
    </row>
    <row r="944" spans="1:12" hidden="1" x14ac:dyDescent="0.3">
      <c r="A944" s="189"/>
      <c r="B944" s="188"/>
      <c r="C944" s="191"/>
      <c r="D944" s="21"/>
      <c r="E944" s="21"/>
      <c r="F944" s="21"/>
      <c r="G944" s="21"/>
      <c r="H944" s="191"/>
      <c r="I944" s="21"/>
      <c r="J944" s="190"/>
      <c r="K944" s="18"/>
      <c r="L944" s="18"/>
    </row>
    <row r="945" spans="1:12" ht="31.2" hidden="1" x14ac:dyDescent="0.3">
      <c r="A945" s="189"/>
      <c r="B945" s="20" t="s">
        <v>194</v>
      </c>
      <c r="C945" s="21">
        <f>C946</f>
        <v>0</v>
      </c>
      <c r="D945" s="21">
        <f t="shared" ref="D945:I945" si="262">D946</f>
        <v>0</v>
      </c>
      <c r="E945" s="21">
        <f t="shared" si="262"/>
        <v>0</v>
      </c>
      <c r="F945" s="21">
        <f t="shared" si="262"/>
        <v>0</v>
      </c>
      <c r="G945" s="21">
        <f t="shared" si="262"/>
        <v>0</v>
      </c>
      <c r="H945" s="21">
        <f t="shared" si="262"/>
        <v>0</v>
      </c>
      <c r="I945" s="21">
        <f t="shared" si="262"/>
        <v>0</v>
      </c>
      <c r="J945" s="190"/>
      <c r="K945" s="18"/>
      <c r="L945" s="18"/>
    </row>
    <row r="946" spans="1:12" hidden="1" x14ac:dyDescent="0.3">
      <c r="A946" s="189"/>
      <c r="B946" s="188"/>
      <c r="C946" s="191"/>
      <c r="D946" s="191"/>
      <c r="E946" s="191"/>
      <c r="F946" s="191"/>
      <c r="G946" s="191"/>
      <c r="H946" s="191"/>
      <c r="I946" s="191"/>
      <c r="J946" s="190"/>
      <c r="K946" s="18"/>
      <c r="L946" s="18"/>
    </row>
    <row r="947" spans="1:12" ht="31.2" hidden="1" x14ac:dyDescent="0.3">
      <c r="A947" s="189"/>
      <c r="B947" s="20" t="s">
        <v>286</v>
      </c>
      <c r="C947" s="21">
        <f t="shared" ref="C947:I947" si="263">C948</f>
        <v>0</v>
      </c>
      <c r="D947" s="21">
        <f t="shared" si="263"/>
        <v>0</v>
      </c>
      <c r="E947" s="21">
        <f t="shared" si="263"/>
        <v>0</v>
      </c>
      <c r="F947" s="21">
        <f t="shared" si="263"/>
        <v>0</v>
      </c>
      <c r="G947" s="21">
        <f t="shared" si="263"/>
        <v>0</v>
      </c>
      <c r="H947" s="21">
        <f t="shared" si="263"/>
        <v>0</v>
      </c>
      <c r="I947" s="21">
        <f t="shared" si="263"/>
        <v>0</v>
      </c>
      <c r="J947" s="190"/>
      <c r="K947" s="18"/>
      <c r="L947" s="18"/>
    </row>
    <row r="948" spans="1:12" hidden="1" x14ac:dyDescent="0.3">
      <c r="A948" s="189"/>
      <c r="B948" s="188"/>
      <c r="C948" s="191"/>
      <c r="D948" s="191"/>
      <c r="E948" s="191"/>
      <c r="F948" s="191"/>
      <c r="G948" s="191"/>
      <c r="H948" s="191"/>
      <c r="I948" s="191"/>
      <c r="J948" s="190"/>
      <c r="K948" s="18"/>
      <c r="L948" s="18"/>
    </row>
    <row r="949" spans="1:12" ht="31.2" hidden="1" x14ac:dyDescent="0.3">
      <c r="A949" s="189"/>
      <c r="B949" s="20" t="s">
        <v>271</v>
      </c>
      <c r="C949" s="21">
        <f>C950</f>
        <v>0</v>
      </c>
      <c r="D949" s="21">
        <f t="shared" ref="D949:I949" si="264">D950</f>
        <v>0</v>
      </c>
      <c r="E949" s="21">
        <f t="shared" si="264"/>
        <v>0</v>
      </c>
      <c r="F949" s="21">
        <f t="shared" si="264"/>
        <v>0</v>
      </c>
      <c r="G949" s="21">
        <f t="shared" si="264"/>
        <v>0</v>
      </c>
      <c r="H949" s="21">
        <f t="shared" si="264"/>
        <v>0</v>
      </c>
      <c r="I949" s="21">
        <f t="shared" si="264"/>
        <v>0</v>
      </c>
      <c r="J949" s="190"/>
      <c r="K949" s="18"/>
      <c r="L949" s="18"/>
    </row>
    <row r="950" spans="1:12" hidden="1" x14ac:dyDescent="0.3">
      <c r="A950" s="189"/>
      <c r="B950" s="188"/>
      <c r="C950" s="191"/>
      <c r="D950" s="191"/>
      <c r="E950" s="191"/>
      <c r="F950" s="191"/>
      <c r="G950" s="191"/>
      <c r="H950" s="191"/>
      <c r="I950" s="191"/>
      <c r="J950" s="190"/>
      <c r="K950" s="18"/>
      <c r="L950" s="18"/>
    </row>
    <row r="951" spans="1:12" ht="31.2" hidden="1" x14ac:dyDescent="0.3">
      <c r="A951" s="189"/>
      <c r="B951" s="20" t="s">
        <v>125</v>
      </c>
      <c r="C951" s="21">
        <f>C952</f>
        <v>0</v>
      </c>
      <c r="D951" s="21">
        <f t="shared" ref="D951:I951" si="265">D952</f>
        <v>0</v>
      </c>
      <c r="E951" s="21">
        <f t="shared" si="265"/>
        <v>0</v>
      </c>
      <c r="F951" s="21">
        <f t="shared" si="265"/>
        <v>0</v>
      </c>
      <c r="G951" s="21">
        <f t="shared" si="265"/>
        <v>0</v>
      </c>
      <c r="H951" s="21">
        <f t="shared" si="265"/>
        <v>0</v>
      </c>
      <c r="I951" s="21">
        <f t="shared" si="265"/>
        <v>0</v>
      </c>
      <c r="J951" s="190"/>
      <c r="K951" s="18"/>
      <c r="L951" s="18"/>
    </row>
    <row r="952" spans="1:12" hidden="1" x14ac:dyDescent="0.3">
      <c r="A952" s="189"/>
      <c r="B952" s="188"/>
      <c r="C952" s="191"/>
      <c r="D952" s="191"/>
      <c r="E952" s="191"/>
      <c r="F952" s="191"/>
      <c r="G952" s="191"/>
      <c r="H952" s="191"/>
      <c r="I952" s="191"/>
      <c r="J952" s="190"/>
      <c r="K952" s="18"/>
      <c r="L952" s="18"/>
    </row>
    <row r="953" spans="1:12" ht="66" hidden="1" customHeight="1" x14ac:dyDescent="0.3">
      <c r="A953" s="189"/>
      <c r="B953" s="20" t="s">
        <v>195</v>
      </c>
      <c r="C953" s="21">
        <f>SUM(C954:C955)</f>
        <v>0</v>
      </c>
      <c r="D953" s="21">
        <f t="shared" ref="D953:I953" si="266">SUM(D954:D955)</f>
        <v>0</v>
      </c>
      <c r="E953" s="21">
        <f t="shared" si="266"/>
        <v>0</v>
      </c>
      <c r="F953" s="21">
        <f t="shared" si="266"/>
        <v>0</v>
      </c>
      <c r="G953" s="21">
        <f t="shared" si="266"/>
        <v>0</v>
      </c>
      <c r="H953" s="21">
        <f t="shared" si="266"/>
        <v>0</v>
      </c>
      <c r="I953" s="21">
        <f t="shared" si="266"/>
        <v>0</v>
      </c>
      <c r="J953" s="7"/>
      <c r="K953" s="18"/>
      <c r="L953" s="18"/>
    </row>
    <row r="954" spans="1:12" hidden="1" x14ac:dyDescent="0.3">
      <c r="A954" s="189"/>
      <c r="B954" s="188"/>
      <c r="C954" s="191"/>
      <c r="D954" s="21"/>
      <c r="E954" s="21"/>
      <c r="F954" s="21"/>
      <c r="G954" s="21"/>
      <c r="H954" s="191"/>
      <c r="I954" s="191"/>
      <c r="J954" s="190"/>
      <c r="K954" s="18"/>
      <c r="L954" s="18"/>
    </row>
    <row r="955" spans="1:12" hidden="1" x14ac:dyDescent="0.3">
      <c r="A955" s="189"/>
      <c r="B955" s="188"/>
      <c r="C955" s="191"/>
      <c r="D955" s="191"/>
      <c r="E955" s="191"/>
      <c r="F955" s="191"/>
      <c r="G955" s="191"/>
      <c r="H955" s="191"/>
      <c r="I955" s="191"/>
      <c r="J955" s="190"/>
      <c r="K955" s="18"/>
      <c r="L955" s="18"/>
    </row>
    <row r="956" spans="1:12" ht="35.4" customHeight="1" x14ac:dyDescent="0.3">
      <c r="A956" s="189" t="s">
        <v>45</v>
      </c>
      <c r="B956" s="80" t="s">
        <v>44</v>
      </c>
      <c r="C956" s="8">
        <f>C965+C971+C957</f>
        <v>0</v>
      </c>
      <c r="D956" s="8">
        <f t="shared" ref="D956:I956" si="267">D965+D971+D957</f>
        <v>991548</v>
      </c>
      <c r="E956" s="8">
        <f t="shared" si="267"/>
        <v>0</v>
      </c>
      <c r="F956" s="8">
        <f t="shared" si="267"/>
        <v>661015</v>
      </c>
      <c r="G956" s="8">
        <f t="shared" si="267"/>
        <v>0</v>
      </c>
      <c r="H956" s="8">
        <f t="shared" si="267"/>
        <v>0</v>
      </c>
      <c r="I956" s="8">
        <f t="shared" si="267"/>
        <v>0</v>
      </c>
      <c r="J956" s="190"/>
      <c r="K956" s="18"/>
      <c r="L956" s="18"/>
    </row>
    <row r="957" spans="1:12" ht="69" customHeight="1" x14ac:dyDescent="0.3">
      <c r="A957" s="189" t="s">
        <v>203</v>
      </c>
      <c r="B957" s="80" t="s">
        <v>204</v>
      </c>
      <c r="C957" s="8">
        <f>C958</f>
        <v>0</v>
      </c>
      <c r="D957" s="8">
        <f t="shared" ref="D957:I957" si="268">D958</f>
        <v>991548</v>
      </c>
      <c r="E957" s="8">
        <f t="shared" si="268"/>
        <v>0</v>
      </c>
      <c r="F957" s="8">
        <f>F958</f>
        <v>661015</v>
      </c>
      <c r="G957" s="8">
        <f t="shared" si="268"/>
        <v>0</v>
      </c>
      <c r="H957" s="8">
        <f t="shared" si="268"/>
        <v>0</v>
      </c>
      <c r="I957" s="8">
        <f t="shared" si="268"/>
        <v>0</v>
      </c>
      <c r="J957" s="190"/>
      <c r="K957" s="18"/>
      <c r="L957" s="18"/>
    </row>
    <row r="958" spans="1:12" ht="50.4" customHeight="1" x14ac:dyDescent="0.3">
      <c r="A958" s="189"/>
      <c r="B958" s="20" t="s">
        <v>195</v>
      </c>
      <c r="C958" s="21">
        <f>SUM(C959:C964)</f>
        <v>0</v>
      </c>
      <c r="D958" s="21">
        <f t="shared" ref="D958:I958" si="269">SUM(D959:D964)</f>
        <v>991548</v>
      </c>
      <c r="E958" s="21">
        <f t="shared" si="269"/>
        <v>0</v>
      </c>
      <c r="F958" s="21">
        <f t="shared" si="269"/>
        <v>661015</v>
      </c>
      <c r="G958" s="21">
        <f t="shared" si="269"/>
        <v>0</v>
      </c>
      <c r="H958" s="21">
        <f t="shared" si="269"/>
        <v>0</v>
      </c>
      <c r="I958" s="21">
        <f t="shared" si="269"/>
        <v>0</v>
      </c>
      <c r="J958" s="190"/>
      <c r="K958" s="18"/>
      <c r="L958" s="18"/>
    </row>
    <row r="959" spans="1:12" ht="52.2" customHeight="1" x14ac:dyDescent="0.3">
      <c r="A959" s="189"/>
      <c r="B959" s="61"/>
      <c r="C959" s="191"/>
      <c r="D959" s="191">
        <v>991548</v>
      </c>
      <c r="E959" s="191"/>
      <c r="F959" s="191">
        <v>661015</v>
      </c>
      <c r="G959" s="191"/>
      <c r="H959" s="191"/>
      <c r="I959" s="191"/>
      <c r="J959" s="190" t="s">
        <v>354</v>
      </c>
      <c r="K959" s="18"/>
      <c r="L959" s="18"/>
    </row>
    <row r="960" spans="1:12" hidden="1" x14ac:dyDescent="0.3">
      <c r="A960" s="189"/>
      <c r="B960" s="61"/>
      <c r="C960" s="191"/>
      <c r="D960" s="191"/>
      <c r="E960" s="191"/>
      <c r="F960" s="191"/>
      <c r="G960" s="191"/>
      <c r="H960" s="191"/>
      <c r="I960" s="191"/>
      <c r="J960" s="190"/>
      <c r="K960" s="18"/>
      <c r="L960" s="18"/>
    </row>
    <row r="961" spans="1:12" hidden="1" x14ac:dyDescent="0.3">
      <c r="A961" s="189"/>
      <c r="B961" s="61"/>
      <c r="C961" s="191"/>
      <c r="D961" s="191"/>
      <c r="E961" s="191"/>
      <c r="F961" s="191"/>
      <c r="G961" s="191"/>
      <c r="H961" s="191"/>
      <c r="I961" s="191"/>
      <c r="J961" s="190"/>
      <c r="K961" s="18"/>
      <c r="L961" s="18"/>
    </row>
    <row r="962" spans="1:12" hidden="1" x14ac:dyDescent="0.3">
      <c r="A962" s="189"/>
      <c r="B962" s="61"/>
      <c r="C962" s="191"/>
      <c r="D962" s="191"/>
      <c r="E962" s="191"/>
      <c r="F962" s="191"/>
      <c r="G962" s="191"/>
      <c r="H962" s="191"/>
      <c r="I962" s="191"/>
      <c r="J962" s="190"/>
      <c r="K962" s="18"/>
      <c r="L962" s="18"/>
    </row>
    <row r="963" spans="1:12" hidden="1" x14ac:dyDescent="0.3">
      <c r="A963" s="189"/>
      <c r="B963" s="61"/>
      <c r="C963" s="191"/>
      <c r="D963" s="191"/>
      <c r="E963" s="191"/>
      <c r="F963" s="191"/>
      <c r="G963" s="191"/>
      <c r="H963" s="191"/>
      <c r="I963" s="191"/>
      <c r="J963" s="25"/>
      <c r="K963" s="18"/>
      <c r="L963" s="18"/>
    </row>
    <row r="964" spans="1:12" hidden="1" x14ac:dyDescent="0.3">
      <c r="A964" s="189"/>
      <c r="B964" s="80"/>
      <c r="C964" s="8"/>
      <c r="D964" s="8"/>
      <c r="E964" s="8"/>
      <c r="F964" s="8"/>
      <c r="G964" s="8"/>
      <c r="H964" s="191"/>
      <c r="I964" s="8"/>
      <c r="J964" s="190"/>
      <c r="K964" s="18"/>
      <c r="L964" s="18"/>
    </row>
    <row r="965" spans="1:12" ht="81" hidden="1" customHeight="1" x14ac:dyDescent="0.3">
      <c r="A965" s="189" t="s">
        <v>192</v>
      </c>
      <c r="B965" s="53" t="s">
        <v>262</v>
      </c>
      <c r="C965" s="8">
        <f>C966+C969</f>
        <v>0</v>
      </c>
      <c r="D965" s="8">
        <f t="shared" ref="D965:I965" si="270">D966+D969</f>
        <v>0</v>
      </c>
      <c r="E965" s="8">
        <f t="shared" si="270"/>
        <v>0</v>
      </c>
      <c r="F965" s="8">
        <f t="shared" si="270"/>
        <v>0</v>
      </c>
      <c r="G965" s="8">
        <f t="shared" si="270"/>
        <v>0</v>
      </c>
      <c r="H965" s="8">
        <f t="shared" si="270"/>
        <v>0</v>
      </c>
      <c r="I965" s="8">
        <f t="shared" si="270"/>
        <v>0</v>
      </c>
      <c r="J965" s="190"/>
      <c r="K965" s="18"/>
      <c r="L965" s="18"/>
    </row>
    <row r="966" spans="1:12" ht="31.2" hidden="1" x14ac:dyDescent="0.3">
      <c r="A966" s="189"/>
      <c r="B966" s="76" t="s">
        <v>194</v>
      </c>
      <c r="C966" s="21">
        <f>SUM(C967:C968)</f>
        <v>0</v>
      </c>
      <c r="D966" s="21">
        <f t="shared" ref="D966:I966" si="271">SUM(D967:D968)</f>
        <v>0</v>
      </c>
      <c r="E966" s="21">
        <f t="shared" si="271"/>
        <v>0</v>
      </c>
      <c r="F966" s="21">
        <f t="shared" si="271"/>
        <v>0</v>
      </c>
      <c r="G966" s="21">
        <f t="shared" si="271"/>
        <v>0</v>
      </c>
      <c r="H966" s="21">
        <f t="shared" si="271"/>
        <v>0</v>
      </c>
      <c r="I966" s="21">
        <f t="shared" si="271"/>
        <v>0</v>
      </c>
      <c r="J966" s="190"/>
      <c r="K966" s="18"/>
      <c r="L966" s="18"/>
    </row>
    <row r="967" spans="1:12" hidden="1" x14ac:dyDescent="0.3">
      <c r="A967" s="189"/>
      <c r="B967" s="88"/>
      <c r="C967" s="21"/>
      <c r="D967" s="191"/>
      <c r="E967" s="191"/>
      <c r="F967" s="191"/>
      <c r="G967" s="191"/>
      <c r="H967" s="191"/>
      <c r="I967" s="191"/>
      <c r="J967" s="48"/>
      <c r="K967" s="18"/>
      <c r="L967" s="18"/>
    </row>
    <row r="968" spans="1:12" hidden="1" x14ac:dyDescent="0.3">
      <c r="A968" s="189"/>
      <c r="B968" s="88"/>
      <c r="C968" s="8"/>
      <c r="D968" s="191"/>
      <c r="E968" s="191"/>
      <c r="F968" s="191"/>
      <c r="G968" s="191"/>
      <c r="H968" s="8"/>
      <c r="I968" s="8"/>
      <c r="J968" s="48"/>
      <c r="K968" s="18"/>
      <c r="L968" s="18"/>
    </row>
    <row r="969" spans="1:12" ht="66.75" hidden="1" customHeight="1" x14ac:dyDescent="0.3">
      <c r="A969" s="189"/>
      <c r="B969" s="20" t="s">
        <v>195</v>
      </c>
      <c r="C969" s="8">
        <f>C970</f>
        <v>0</v>
      </c>
      <c r="D969" s="8">
        <f t="shared" ref="D969:I969" si="272">D970</f>
        <v>0</v>
      </c>
      <c r="E969" s="8">
        <f t="shared" si="272"/>
        <v>0</v>
      </c>
      <c r="F969" s="8">
        <f t="shared" si="272"/>
        <v>0</v>
      </c>
      <c r="G969" s="8">
        <f t="shared" si="272"/>
        <v>0</v>
      </c>
      <c r="H969" s="8">
        <f t="shared" si="272"/>
        <v>0</v>
      </c>
      <c r="I969" s="8">
        <f t="shared" si="272"/>
        <v>0</v>
      </c>
      <c r="J969" s="48"/>
      <c r="K969" s="18"/>
      <c r="L969" s="18"/>
    </row>
    <row r="970" spans="1:12" hidden="1" x14ac:dyDescent="0.3">
      <c r="A970" s="189"/>
      <c r="B970" s="88"/>
      <c r="C970" s="8"/>
      <c r="D970" s="191"/>
      <c r="E970" s="191"/>
      <c r="F970" s="191"/>
      <c r="G970" s="191"/>
      <c r="H970" s="21"/>
      <c r="I970" s="21"/>
      <c r="J970" s="168"/>
      <c r="K970" s="18"/>
      <c r="L970" s="18"/>
    </row>
    <row r="971" spans="1:12" ht="46.8" hidden="1" x14ac:dyDescent="0.3">
      <c r="A971" s="189" t="s">
        <v>69</v>
      </c>
      <c r="B971" s="97" t="s">
        <v>283</v>
      </c>
      <c r="C971" s="8">
        <f>C972</f>
        <v>0</v>
      </c>
      <c r="D971" s="8">
        <f t="shared" ref="D971:I971" si="273">D972</f>
        <v>0</v>
      </c>
      <c r="E971" s="8">
        <f t="shared" si="273"/>
        <v>0</v>
      </c>
      <c r="F971" s="8">
        <f t="shared" si="273"/>
        <v>0</v>
      </c>
      <c r="G971" s="8">
        <f t="shared" si="273"/>
        <v>0</v>
      </c>
      <c r="H971" s="8">
        <f t="shared" si="273"/>
        <v>0</v>
      </c>
      <c r="I971" s="8">
        <f t="shared" si="273"/>
        <v>0</v>
      </c>
      <c r="J971" s="7"/>
      <c r="K971" s="18"/>
      <c r="L971" s="18"/>
    </row>
    <row r="972" spans="1:12" ht="65.25" hidden="1" customHeight="1" x14ac:dyDescent="0.3">
      <c r="A972" s="189"/>
      <c r="B972" s="20" t="s">
        <v>195</v>
      </c>
      <c r="C972" s="21">
        <f>C973+C974</f>
        <v>0</v>
      </c>
      <c r="D972" s="21">
        <f t="shared" ref="D972:I972" si="274">D973+D974</f>
        <v>0</v>
      </c>
      <c r="E972" s="21">
        <f t="shared" si="274"/>
        <v>0</v>
      </c>
      <c r="F972" s="21">
        <f t="shared" si="274"/>
        <v>0</v>
      </c>
      <c r="G972" s="21">
        <f t="shared" si="274"/>
        <v>0</v>
      </c>
      <c r="H972" s="21">
        <f t="shared" si="274"/>
        <v>0</v>
      </c>
      <c r="I972" s="21">
        <f t="shared" si="274"/>
        <v>0</v>
      </c>
      <c r="J972" s="7"/>
      <c r="K972" s="18"/>
      <c r="L972" s="18"/>
    </row>
    <row r="973" spans="1:12" hidden="1" x14ac:dyDescent="0.3">
      <c r="A973" s="189"/>
      <c r="B973" s="88"/>
      <c r="C973" s="191"/>
      <c r="D973" s="191"/>
      <c r="E973" s="191"/>
      <c r="F973" s="191"/>
      <c r="G973" s="191"/>
      <c r="H973" s="191"/>
      <c r="I973" s="191"/>
      <c r="J973" s="168"/>
      <c r="K973" s="18"/>
      <c r="L973" s="18"/>
    </row>
    <row r="974" spans="1:12" hidden="1" x14ac:dyDescent="0.3">
      <c r="A974" s="189"/>
      <c r="B974" s="190"/>
      <c r="C974" s="191"/>
      <c r="D974" s="191"/>
      <c r="E974" s="191"/>
      <c r="F974" s="191"/>
      <c r="G974" s="191"/>
      <c r="H974" s="191"/>
      <c r="I974" s="191"/>
      <c r="J974" s="190"/>
      <c r="K974" s="18"/>
      <c r="L974" s="18"/>
    </row>
    <row r="975" spans="1:12" ht="63" hidden="1" customHeight="1" x14ac:dyDescent="0.3">
      <c r="A975" s="189" t="s">
        <v>151</v>
      </c>
      <c r="B975" s="80" t="s">
        <v>152</v>
      </c>
      <c r="C975" s="8">
        <f>C976</f>
        <v>0</v>
      </c>
      <c r="D975" s="8">
        <f t="shared" ref="D975:I975" si="275">D976</f>
        <v>0</v>
      </c>
      <c r="E975" s="8">
        <f t="shared" si="275"/>
        <v>0</v>
      </c>
      <c r="F975" s="8">
        <f t="shared" si="275"/>
        <v>0</v>
      </c>
      <c r="G975" s="8">
        <f t="shared" si="275"/>
        <v>0</v>
      </c>
      <c r="H975" s="8">
        <f t="shared" si="275"/>
        <v>0</v>
      </c>
      <c r="I975" s="8">
        <f t="shared" si="275"/>
        <v>0</v>
      </c>
      <c r="J975" s="190"/>
      <c r="K975" s="18"/>
      <c r="L975" s="18"/>
    </row>
    <row r="976" spans="1:12" ht="31.2" hidden="1" x14ac:dyDescent="0.3">
      <c r="A976" s="189" t="s">
        <v>153</v>
      </c>
      <c r="B976" s="97" t="s">
        <v>263</v>
      </c>
      <c r="C976" s="8">
        <f>C977+C980</f>
        <v>0</v>
      </c>
      <c r="D976" s="8">
        <f t="shared" ref="D976:I976" si="276">D977+D980</f>
        <v>0</v>
      </c>
      <c r="E976" s="8">
        <f t="shared" si="276"/>
        <v>0</v>
      </c>
      <c r="F976" s="8">
        <f t="shared" si="276"/>
        <v>0</v>
      </c>
      <c r="G976" s="8">
        <f t="shared" si="276"/>
        <v>0</v>
      </c>
      <c r="H976" s="8">
        <f t="shared" si="276"/>
        <v>0</v>
      </c>
      <c r="I976" s="8">
        <f t="shared" si="276"/>
        <v>0</v>
      </c>
      <c r="J976" s="190"/>
      <c r="K976" s="18"/>
      <c r="L976" s="18"/>
    </row>
    <row r="977" spans="1:12" ht="48.6" hidden="1" customHeight="1" x14ac:dyDescent="0.3">
      <c r="A977" s="189"/>
      <c r="B977" s="76" t="s">
        <v>54</v>
      </c>
      <c r="C977" s="21">
        <f>C978+C979</f>
        <v>0</v>
      </c>
      <c r="D977" s="21">
        <f t="shared" ref="D977:I977" si="277">D978+D979</f>
        <v>0</v>
      </c>
      <c r="E977" s="21">
        <f t="shared" si="277"/>
        <v>0</v>
      </c>
      <c r="F977" s="21">
        <f t="shared" si="277"/>
        <v>0</v>
      </c>
      <c r="G977" s="21">
        <f t="shared" si="277"/>
        <v>0</v>
      </c>
      <c r="H977" s="21">
        <f t="shared" si="277"/>
        <v>0</v>
      </c>
      <c r="I977" s="21">
        <f t="shared" si="277"/>
        <v>0</v>
      </c>
      <c r="J977" s="190"/>
      <c r="K977" s="18"/>
      <c r="L977" s="18"/>
    </row>
    <row r="978" spans="1:12" hidden="1" x14ac:dyDescent="0.3">
      <c r="A978" s="189"/>
      <c r="B978" s="131"/>
      <c r="C978" s="21"/>
      <c r="D978" s="191"/>
      <c r="E978" s="21"/>
      <c r="F978" s="191"/>
      <c r="G978" s="191"/>
      <c r="H978" s="191"/>
      <c r="I978" s="191"/>
      <c r="J978" s="190"/>
      <c r="K978" s="18"/>
      <c r="L978" s="18"/>
    </row>
    <row r="979" spans="1:12" hidden="1" x14ac:dyDescent="0.3">
      <c r="A979" s="189"/>
      <c r="B979" s="131"/>
      <c r="C979" s="21"/>
      <c r="D979" s="21"/>
      <c r="E979" s="191"/>
      <c r="F979" s="21"/>
      <c r="G979" s="191"/>
      <c r="H979" s="191"/>
      <c r="I979" s="191"/>
      <c r="J979" s="190"/>
      <c r="K979" s="18"/>
      <c r="L979" s="18"/>
    </row>
    <row r="980" spans="1:12" ht="31.2" hidden="1" x14ac:dyDescent="0.3">
      <c r="A980" s="189"/>
      <c r="B980" s="93" t="s">
        <v>125</v>
      </c>
      <c r="C980" s="191">
        <f>C981+C982+C983</f>
        <v>0</v>
      </c>
      <c r="D980" s="191">
        <f t="shared" ref="D980:I980" si="278">D981+D982+D983</f>
        <v>0</v>
      </c>
      <c r="E980" s="191">
        <f t="shared" si="278"/>
        <v>0</v>
      </c>
      <c r="F980" s="191">
        <f t="shared" si="278"/>
        <v>0</v>
      </c>
      <c r="G980" s="191">
        <f t="shared" si="278"/>
        <v>0</v>
      </c>
      <c r="H980" s="191">
        <f t="shared" si="278"/>
        <v>0</v>
      </c>
      <c r="I980" s="191">
        <f t="shared" si="278"/>
        <v>0</v>
      </c>
      <c r="J980" s="190"/>
      <c r="K980" s="18"/>
      <c r="L980" s="18"/>
    </row>
    <row r="981" spans="1:12" hidden="1" x14ac:dyDescent="0.3">
      <c r="A981" s="189"/>
      <c r="B981" s="94"/>
      <c r="C981" s="21"/>
      <c r="D981" s="21"/>
      <c r="E981" s="191"/>
      <c r="F981" s="21"/>
      <c r="G981" s="191"/>
      <c r="H981" s="191"/>
      <c r="I981" s="191"/>
      <c r="J981" s="190"/>
      <c r="K981" s="18"/>
      <c r="L981" s="18"/>
    </row>
    <row r="982" spans="1:12" hidden="1" x14ac:dyDescent="0.3">
      <c r="A982" s="189"/>
      <c r="B982" s="94"/>
      <c r="C982" s="21"/>
      <c r="D982" s="21"/>
      <c r="E982" s="191"/>
      <c r="F982" s="21"/>
      <c r="G982" s="191"/>
      <c r="H982" s="191"/>
      <c r="I982" s="191"/>
      <c r="J982" s="190"/>
      <c r="K982" s="18"/>
      <c r="L982" s="18"/>
    </row>
    <row r="983" spans="1:12" hidden="1" x14ac:dyDescent="0.3">
      <c r="A983" s="189"/>
      <c r="B983" s="190"/>
      <c r="C983" s="21"/>
      <c r="D983" s="21"/>
      <c r="E983" s="191"/>
      <c r="F983" s="21"/>
      <c r="G983" s="191"/>
      <c r="H983" s="21"/>
      <c r="I983" s="21"/>
      <c r="J983" s="190"/>
      <c r="K983" s="18"/>
      <c r="L983" s="18"/>
    </row>
    <row r="984" spans="1:12" x14ac:dyDescent="0.3">
      <c r="A984" s="189" t="s">
        <v>104</v>
      </c>
      <c r="B984" s="19" t="s">
        <v>24</v>
      </c>
      <c r="C984" s="8">
        <f>C985+C993+C997+C1000+C1011+C1018+C1022+C1030+C1036+C1043+C1046+C1051+C1055+C1116+C1122+C1126+C1131+C1138+C1144+C1149+C1155+C1160+C1167+C1173+C1178+C1185+C1191+C1194+C1198+C1201+C1206+C1210+C1212+C1218+C1224+C1234+C1240+C1246</f>
        <v>0</v>
      </c>
      <c r="D984" s="8">
        <f t="shared" ref="D984:I984" si="279">D985+D993+D997+D1000+D1011+D1018+D1022+D1030+D1036+D1043+D1046+D1051+D1055+D1116+D1122+D1126+D1131+D1138+D1144+D1149+D1155+D1160+D1167+D1173+D1178+D1185+D1191+D1194+D1198+D1201+D1206+D1210+D1212+D1218+D1224+D1234+D1240+D1246</f>
        <v>5000000</v>
      </c>
      <c r="E984" s="8">
        <f t="shared" si="279"/>
        <v>0</v>
      </c>
      <c r="F984" s="8">
        <f t="shared" si="279"/>
        <v>10000000</v>
      </c>
      <c r="G984" s="8">
        <f t="shared" si="279"/>
        <v>0</v>
      </c>
      <c r="H984" s="8">
        <f t="shared" si="279"/>
        <v>8317157</v>
      </c>
      <c r="I984" s="8">
        <f t="shared" si="279"/>
        <v>277157</v>
      </c>
      <c r="J984" s="7"/>
      <c r="K984" s="18"/>
      <c r="L984" s="18"/>
    </row>
    <row r="985" spans="1:12" ht="31.2" hidden="1" x14ac:dyDescent="0.3">
      <c r="A985" s="189"/>
      <c r="B985" s="20" t="s">
        <v>279</v>
      </c>
      <c r="C985" s="21">
        <f>SUM(C986:C992)</f>
        <v>0</v>
      </c>
      <c r="D985" s="21">
        <f t="shared" ref="D985:I985" si="280">SUM(D986:D992)</f>
        <v>0</v>
      </c>
      <c r="E985" s="21">
        <f t="shared" si="280"/>
        <v>0</v>
      </c>
      <c r="F985" s="21">
        <f t="shared" si="280"/>
        <v>0</v>
      </c>
      <c r="G985" s="21">
        <f t="shared" si="280"/>
        <v>0</v>
      </c>
      <c r="H985" s="21">
        <f t="shared" si="280"/>
        <v>0</v>
      </c>
      <c r="I985" s="21">
        <f t="shared" si="280"/>
        <v>0</v>
      </c>
      <c r="J985" s="7"/>
      <c r="K985" s="18"/>
      <c r="L985" s="18"/>
    </row>
    <row r="986" spans="1:12" hidden="1" x14ac:dyDescent="0.3">
      <c r="A986" s="189"/>
      <c r="B986" s="88"/>
      <c r="C986" s="191"/>
      <c r="D986" s="27"/>
      <c r="E986" s="27"/>
      <c r="F986" s="27"/>
      <c r="G986" s="27"/>
      <c r="H986" s="27"/>
      <c r="I986" s="27"/>
      <c r="J986" s="25"/>
      <c r="K986" s="18"/>
      <c r="L986" s="18"/>
    </row>
    <row r="987" spans="1:12" hidden="1" x14ac:dyDescent="0.3">
      <c r="A987" s="189"/>
      <c r="B987" s="88"/>
      <c r="C987" s="191"/>
      <c r="D987" s="27"/>
      <c r="E987" s="27"/>
      <c r="F987" s="27"/>
      <c r="G987" s="27"/>
      <c r="H987" s="27"/>
      <c r="I987" s="27"/>
      <c r="J987" s="25"/>
      <c r="K987" s="18"/>
      <c r="L987" s="18"/>
    </row>
    <row r="988" spans="1:12" hidden="1" x14ac:dyDescent="0.3">
      <c r="A988" s="189"/>
      <c r="B988" s="88"/>
      <c r="C988" s="191"/>
      <c r="D988" s="27"/>
      <c r="E988" s="27"/>
      <c r="F988" s="27"/>
      <c r="G988" s="27"/>
      <c r="H988" s="27"/>
      <c r="I988" s="27"/>
      <c r="J988" s="25"/>
      <c r="K988" s="18"/>
      <c r="L988" s="18"/>
    </row>
    <row r="989" spans="1:12" hidden="1" x14ac:dyDescent="0.3">
      <c r="A989" s="189"/>
      <c r="B989" s="88"/>
      <c r="C989" s="191"/>
      <c r="D989" s="27"/>
      <c r="E989" s="27"/>
      <c r="F989" s="27"/>
      <c r="G989" s="27"/>
      <c r="H989" s="27"/>
      <c r="I989" s="27"/>
      <c r="J989" s="134"/>
      <c r="K989" s="18"/>
      <c r="L989" s="18"/>
    </row>
    <row r="990" spans="1:12" hidden="1" x14ac:dyDescent="0.3">
      <c r="A990" s="189"/>
      <c r="B990" s="88"/>
      <c r="C990" s="191"/>
      <c r="D990" s="27"/>
      <c r="E990" s="27"/>
      <c r="F990" s="27"/>
      <c r="G990" s="27"/>
      <c r="H990" s="27"/>
      <c r="I990" s="27"/>
      <c r="J990" s="190"/>
      <c r="K990" s="18"/>
      <c r="L990" s="18"/>
    </row>
    <row r="991" spans="1:12" hidden="1" x14ac:dyDescent="0.3">
      <c r="A991" s="189"/>
      <c r="B991" s="88"/>
      <c r="C991" s="191"/>
      <c r="D991" s="27"/>
      <c r="E991" s="27"/>
      <c r="F991" s="27"/>
      <c r="G991" s="27"/>
      <c r="H991" s="27"/>
      <c r="I991" s="27"/>
      <c r="J991" s="134"/>
      <c r="K991" s="18"/>
      <c r="L991" s="18"/>
    </row>
    <row r="992" spans="1:12" hidden="1" x14ac:dyDescent="0.3">
      <c r="A992" s="189"/>
      <c r="B992" s="88"/>
      <c r="C992" s="191"/>
      <c r="D992" s="27"/>
      <c r="E992" s="27"/>
      <c r="F992" s="27"/>
      <c r="G992" s="27"/>
      <c r="H992" s="27"/>
      <c r="I992" s="27"/>
      <c r="J992" s="134"/>
      <c r="K992" s="18"/>
      <c r="L992" s="18"/>
    </row>
    <row r="993" spans="1:18" hidden="1" x14ac:dyDescent="0.3">
      <c r="A993" s="189"/>
      <c r="B993" s="20" t="s">
        <v>2</v>
      </c>
      <c r="C993" s="21">
        <f>SUM(C994:C996)</f>
        <v>0</v>
      </c>
      <c r="D993" s="21">
        <f t="shared" ref="D993:I993" si="281">SUM(D994:D996)</f>
        <v>0</v>
      </c>
      <c r="E993" s="21">
        <f t="shared" si="281"/>
        <v>0</v>
      </c>
      <c r="F993" s="21">
        <f t="shared" si="281"/>
        <v>0</v>
      </c>
      <c r="G993" s="21">
        <f t="shared" si="281"/>
        <v>0</v>
      </c>
      <c r="H993" s="21">
        <f t="shared" si="281"/>
        <v>0</v>
      </c>
      <c r="I993" s="21">
        <f t="shared" si="281"/>
        <v>0</v>
      </c>
      <c r="J993" s="134"/>
      <c r="K993" s="18"/>
      <c r="L993" s="18"/>
    </row>
    <row r="994" spans="1:18" hidden="1" x14ac:dyDescent="0.3">
      <c r="A994" s="189"/>
      <c r="B994" s="20"/>
      <c r="C994" s="191"/>
      <c r="D994" s="27"/>
      <c r="E994" s="27"/>
      <c r="F994" s="27"/>
      <c r="G994" s="27"/>
      <c r="H994" s="27"/>
      <c r="I994" s="27"/>
      <c r="J994" s="190"/>
      <c r="K994" s="18"/>
      <c r="L994" s="18"/>
    </row>
    <row r="995" spans="1:18" hidden="1" x14ac:dyDescent="0.3">
      <c r="A995" s="189"/>
      <c r="B995" s="20"/>
      <c r="C995" s="191"/>
      <c r="D995" s="27"/>
      <c r="E995" s="27"/>
      <c r="F995" s="27"/>
      <c r="G995" s="27"/>
      <c r="H995" s="27"/>
      <c r="I995" s="27"/>
      <c r="J995" s="134"/>
      <c r="K995" s="18"/>
      <c r="L995" s="18"/>
    </row>
    <row r="996" spans="1:18" hidden="1" x14ac:dyDescent="0.3">
      <c r="A996" s="189"/>
      <c r="B996" s="88"/>
      <c r="C996" s="191"/>
      <c r="D996" s="27"/>
      <c r="E996" s="27"/>
      <c r="F996" s="27"/>
      <c r="G996" s="27"/>
      <c r="H996" s="27"/>
      <c r="I996" s="27"/>
      <c r="J996" s="134"/>
      <c r="K996" s="18"/>
      <c r="L996" s="18"/>
    </row>
    <row r="997" spans="1:18" hidden="1" x14ac:dyDescent="0.3">
      <c r="A997" s="189"/>
      <c r="B997" s="20" t="s">
        <v>28</v>
      </c>
      <c r="C997" s="21">
        <f>SUM(C998:C999)</f>
        <v>0</v>
      </c>
      <c r="D997" s="21">
        <f t="shared" ref="D997:I997" si="282">SUM(D998:D999)</f>
        <v>0</v>
      </c>
      <c r="E997" s="21">
        <f t="shared" si="282"/>
        <v>0</v>
      </c>
      <c r="F997" s="21">
        <f t="shared" si="282"/>
        <v>0</v>
      </c>
      <c r="G997" s="21">
        <f t="shared" si="282"/>
        <v>0</v>
      </c>
      <c r="H997" s="21">
        <f t="shared" si="282"/>
        <v>0</v>
      </c>
      <c r="I997" s="21">
        <f t="shared" si="282"/>
        <v>0</v>
      </c>
      <c r="J997" s="190"/>
      <c r="K997" s="18"/>
      <c r="L997" s="18"/>
    </row>
    <row r="998" spans="1:18" hidden="1" x14ac:dyDescent="0.3">
      <c r="A998" s="189"/>
      <c r="B998" s="7"/>
      <c r="C998" s="21"/>
      <c r="D998" s="191"/>
      <c r="E998" s="21"/>
      <c r="F998" s="21"/>
      <c r="G998" s="21"/>
      <c r="H998" s="191"/>
      <c r="I998" s="191"/>
      <c r="J998" s="190"/>
      <c r="K998" s="18"/>
      <c r="L998" s="18"/>
    </row>
    <row r="999" spans="1:18" hidden="1" x14ac:dyDescent="0.3">
      <c r="A999" s="189"/>
      <c r="B999" s="20"/>
      <c r="C999" s="191"/>
      <c r="D999" s="191"/>
      <c r="E999" s="191"/>
      <c r="F999" s="191"/>
      <c r="G999" s="191"/>
      <c r="H999" s="191"/>
      <c r="I999" s="191"/>
      <c r="J999" s="134"/>
      <c r="K999" s="18"/>
      <c r="L999" s="18"/>
    </row>
    <row r="1000" spans="1:18" s="58" customFormat="1" ht="31.2" hidden="1" x14ac:dyDescent="0.35">
      <c r="A1000" s="5"/>
      <c r="B1000" s="20" t="s">
        <v>19</v>
      </c>
      <c r="C1000" s="21">
        <f>SUM(C1001:C1010)</f>
        <v>0</v>
      </c>
      <c r="D1000" s="21">
        <f t="shared" ref="D1000:I1000" si="283">SUM(D1001:D1010)</f>
        <v>0</v>
      </c>
      <c r="E1000" s="21">
        <f t="shared" si="283"/>
        <v>0</v>
      </c>
      <c r="F1000" s="21">
        <f t="shared" si="283"/>
        <v>0</v>
      </c>
      <c r="G1000" s="21">
        <f t="shared" si="283"/>
        <v>0</v>
      </c>
      <c r="H1000" s="21">
        <f t="shared" si="283"/>
        <v>0</v>
      </c>
      <c r="I1000" s="21">
        <f t="shared" si="283"/>
        <v>0</v>
      </c>
      <c r="J1000" s="42"/>
      <c r="K1000" s="56"/>
      <c r="L1000" s="18"/>
      <c r="M1000" s="57"/>
      <c r="N1000" s="57"/>
      <c r="O1000" s="57"/>
      <c r="P1000" s="57"/>
      <c r="Q1000" s="57"/>
      <c r="R1000" s="57"/>
    </row>
    <row r="1001" spans="1:18" hidden="1" x14ac:dyDescent="0.3">
      <c r="A1001" s="189"/>
      <c r="B1001" s="7"/>
      <c r="C1001" s="191"/>
      <c r="D1001" s="191"/>
      <c r="E1001" s="191"/>
      <c r="F1001" s="191"/>
      <c r="G1001" s="191"/>
      <c r="H1001" s="191"/>
      <c r="I1001" s="191"/>
      <c r="J1001" s="25"/>
      <c r="K1001" s="18"/>
      <c r="L1001" s="18"/>
    </row>
    <row r="1002" spans="1:18" hidden="1" x14ac:dyDescent="0.3">
      <c r="A1002" s="189"/>
      <c r="B1002" s="7"/>
      <c r="C1002" s="21"/>
      <c r="D1002" s="191"/>
      <c r="E1002" s="21"/>
      <c r="F1002" s="21"/>
      <c r="G1002" s="21"/>
      <c r="H1002" s="191"/>
      <c r="I1002" s="191"/>
      <c r="J1002" s="190"/>
      <c r="K1002" s="18"/>
      <c r="L1002" s="18"/>
    </row>
    <row r="1003" spans="1:18" hidden="1" x14ac:dyDescent="0.3">
      <c r="A1003" s="189"/>
      <c r="B1003" s="7"/>
      <c r="C1003" s="21"/>
      <c r="D1003" s="191"/>
      <c r="E1003" s="21"/>
      <c r="F1003" s="21"/>
      <c r="G1003" s="21"/>
      <c r="H1003" s="191"/>
      <c r="I1003" s="191"/>
      <c r="J1003" s="42"/>
      <c r="K1003" s="18"/>
      <c r="L1003" s="18"/>
    </row>
    <row r="1004" spans="1:18" hidden="1" x14ac:dyDescent="0.3">
      <c r="A1004" s="189"/>
      <c r="B1004" s="7"/>
      <c r="C1004" s="21"/>
      <c r="D1004" s="191"/>
      <c r="E1004" s="21"/>
      <c r="F1004" s="21"/>
      <c r="G1004" s="191"/>
      <c r="H1004" s="191"/>
      <c r="I1004" s="191"/>
      <c r="J1004" s="42"/>
      <c r="K1004" s="18"/>
      <c r="L1004" s="18"/>
    </row>
    <row r="1005" spans="1:18" hidden="1" x14ac:dyDescent="0.3">
      <c r="A1005" s="189"/>
      <c r="B1005" s="7"/>
      <c r="C1005" s="21"/>
      <c r="D1005" s="191"/>
      <c r="E1005" s="21"/>
      <c r="F1005" s="21"/>
      <c r="G1005" s="191"/>
      <c r="H1005" s="191"/>
      <c r="I1005" s="191"/>
      <c r="J1005" s="42"/>
      <c r="K1005" s="18"/>
      <c r="L1005" s="18"/>
    </row>
    <row r="1006" spans="1:18" hidden="1" x14ac:dyDescent="0.3">
      <c r="A1006" s="189"/>
      <c r="B1006" s="7"/>
      <c r="C1006" s="21"/>
      <c r="D1006" s="191"/>
      <c r="E1006" s="21"/>
      <c r="F1006" s="21"/>
      <c r="G1006" s="191"/>
      <c r="H1006" s="191"/>
      <c r="I1006" s="191"/>
      <c r="J1006" s="42"/>
      <c r="K1006" s="18"/>
      <c r="L1006" s="18"/>
    </row>
    <row r="1007" spans="1:18" hidden="1" x14ac:dyDescent="0.3">
      <c r="A1007" s="189"/>
      <c r="B1007" s="7"/>
      <c r="C1007" s="21"/>
      <c r="D1007" s="191"/>
      <c r="E1007" s="21"/>
      <c r="F1007" s="21"/>
      <c r="G1007" s="191"/>
      <c r="H1007" s="191"/>
      <c r="I1007" s="191"/>
      <c r="J1007" s="42"/>
      <c r="K1007" s="18"/>
      <c r="L1007" s="18"/>
    </row>
    <row r="1008" spans="1:18" hidden="1" x14ac:dyDescent="0.3">
      <c r="A1008" s="189"/>
      <c r="B1008" s="7"/>
      <c r="C1008" s="21"/>
      <c r="D1008" s="191"/>
      <c r="E1008" s="21"/>
      <c r="F1008" s="21"/>
      <c r="G1008" s="21"/>
      <c r="H1008" s="191"/>
      <c r="I1008" s="191"/>
      <c r="J1008" s="134"/>
      <c r="K1008" s="18"/>
      <c r="L1008" s="18"/>
    </row>
    <row r="1009" spans="1:18" hidden="1" x14ac:dyDescent="0.3">
      <c r="A1009" s="189"/>
      <c r="B1009" s="7"/>
      <c r="C1009" s="21"/>
      <c r="D1009" s="191"/>
      <c r="E1009" s="21"/>
      <c r="F1009" s="21"/>
      <c r="G1009" s="21"/>
      <c r="H1009" s="191"/>
      <c r="I1009" s="191"/>
      <c r="J1009" s="134"/>
      <c r="K1009" s="18"/>
      <c r="L1009" s="18"/>
    </row>
    <row r="1010" spans="1:18" hidden="1" x14ac:dyDescent="0.3">
      <c r="A1010" s="189"/>
      <c r="B1010" s="7"/>
      <c r="C1010" s="21"/>
      <c r="D1010" s="191"/>
      <c r="E1010" s="21"/>
      <c r="F1010" s="21"/>
      <c r="G1010" s="21"/>
      <c r="H1010" s="191"/>
      <c r="I1010" s="191"/>
      <c r="J1010" s="42"/>
      <c r="K1010" s="18"/>
      <c r="L1010" s="18"/>
    </row>
    <row r="1011" spans="1:18" s="58" customFormat="1" ht="46.8" hidden="1" x14ac:dyDescent="0.35">
      <c r="A1011" s="5"/>
      <c r="B1011" s="20" t="s">
        <v>54</v>
      </c>
      <c r="C1011" s="21">
        <f>SUM(C1012:C1017)</f>
        <v>0</v>
      </c>
      <c r="D1011" s="21">
        <f t="shared" ref="D1011:I1011" si="284">SUM(D1012:D1017)</f>
        <v>0</v>
      </c>
      <c r="E1011" s="21">
        <f t="shared" si="284"/>
        <v>0</v>
      </c>
      <c r="F1011" s="21">
        <f t="shared" si="284"/>
        <v>0</v>
      </c>
      <c r="G1011" s="21">
        <f t="shared" si="284"/>
        <v>0</v>
      </c>
      <c r="H1011" s="21">
        <f t="shared" si="284"/>
        <v>0</v>
      </c>
      <c r="I1011" s="21">
        <f t="shared" si="284"/>
        <v>0</v>
      </c>
      <c r="J1011" s="42"/>
      <c r="K1011" s="56"/>
      <c r="L1011" s="18"/>
      <c r="M1011" s="57"/>
      <c r="N1011" s="57"/>
      <c r="O1011" s="57"/>
      <c r="P1011" s="57"/>
      <c r="Q1011" s="57"/>
      <c r="R1011" s="57"/>
    </row>
    <row r="1012" spans="1:18" hidden="1" x14ac:dyDescent="0.3">
      <c r="A1012" s="189"/>
      <c r="B1012" s="20"/>
      <c r="C1012" s="191"/>
      <c r="D1012" s="191"/>
      <c r="E1012" s="191"/>
      <c r="F1012" s="191"/>
      <c r="G1012" s="191"/>
      <c r="H1012" s="191"/>
      <c r="I1012" s="191"/>
      <c r="J1012" s="190"/>
      <c r="K1012" s="18"/>
      <c r="L1012" s="18"/>
    </row>
    <row r="1013" spans="1:18" hidden="1" x14ac:dyDescent="0.3">
      <c r="A1013" s="189"/>
      <c r="B1013" s="20"/>
      <c r="C1013" s="191"/>
      <c r="D1013" s="191"/>
      <c r="E1013" s="191"/>
      <c r="F1013" s="191"/>
      <c r="G1013" s="191"/>
      <c r="H1013" s="191"/>
      <c r="I1013" s="191"/>
      <c r="J1013" s="134"/>
      <c r="K1013" s="18"/>
      <c r="L1013" s="18"/>
    </row>
    <row r="1014" spans="1:18" hidden="1" x14ac:dyDescent="0.3">
      <c r="A1014" s="189"/>
      <c r="B1014" s="20"/>
      <c r="C1014" s="191"/>
      <c r="D1014" s="191"/>
      <c r="E1014" s="191"/>
      <c r="F1014" s="191"/>
      <c r="G1014" s="191"/>
      <c r="H1014" s="191"/>
      <c r="I1014" s="191"/>
      <c r="J1014" s="190"/>
      <c r="K1014" s="18"/>
      <c r="L1014" s="18"/>
    </row>
    <row r="1015" spans="1:18" hidden="1" x14ac:dyDescent="0.3">
      <c r="A1015" s="189"/>
      <c r="B1015" s="20"/>
      <c r="C1015" s="191"/>
      <c r="D1015" s="191"/>
      <c r="E1015" s="191"/>
      <c r="F1015" s="191"/>
      <c r="G1015" s="191"/>
      <c r="H1015" s="191"/>
      <c r="I1015" s="191"/>
      <c r="J1015" s="134"/>
      <c r="K1015" s="18"/>
      <c r="L1015" s="18"/>
    </row>
    <row r="1016" spans="1:18" hidden="1" x14ac:dyDescent="0.3">
      <c r="A1016" s="189"/>
      <c r="B1016" s="20"/>
      <c r="C1016" s="191"/>
      <c r="D1016" s="191"/>
      <c r="E1016" s="191"/>
      <c r="F1016" s="191"/>
      <c r="G1016" s="191"/>
      <c r="H1016" s="191"/>
      <c r="I1016" s="191"/>
      <c r="J1016" s="134"/>
      <c r="K1016" s="18"/>
      <c r="L1016" s="18"/>
    </row>
    <row r="1017" spans="1:18" hidden="1" x14ac:dyDescent="0.3">
      <c r="A1017" s="189"/>
      <c r="B1017" s="20"/>
      <c r="C1017" s="191"/>
      <c r="D1017" s="191"/>
      <c r="E1017" s="191"/>
      <c r="F1017" s="191"/>
      <c r="G1017" s="191"/>
      <c r="H1017" s="191"/>
      <c r="I1017" s="191"/>
      <c r="J1017" s="134"/>
      <c r="K1017" s="18"/>
      <c r="L1017" s="18"/>
    </row>
    <row r="1018" spans="1:18" s="58" customFormat="1" ht="16.2" hidden="1" x14ac:dyDescent="0.35">
      <c r="A1018" s="5"/>
      <c r="B1018" s="20" t="s">
        <v>22</v>
      </c>
      <c r="C1018" s="21">
        <f>SUM(C1019:C1021)</f>
        <v>0</v>
      </c>
      <c r="D1018" s="21">
        <f t="shared" ref="D1018:I1018" si="285">SUM(D1019:D1021)</f>
        <v>0</v>
      </c>
      <c r="E1018" s="21">
        <f t="shared" si="285"/>
        <v>0</v>
      </c>
      <c r="F1018" s="21">
        <f t="shared" si="285"/>
        <v>0</v>
      </c>
      <c r="G1018" s="21">
        <f t="shared" si="285"/>
        <v>0</v>
      </c>
      <c r="H1018" s="21">
        <f t="shared" si="285"/>
        <v>0</v>
      </c>
      <c r="I1018" s="21">
        <f t="shared" si="285"/>
        <v>0</v>
      </c>
      <c r="J1018" s="134"/>
      <c r="K1018" s="56"/>
      <c r="L1018" s="18"/>
      <c r="M1018" s="57"/>
      <c r="N1018" s="57"/>
      <c r="O1018" s="57"/>
      <c r="P1018" s="57"/>
      <c r="Q1018" s="57"/>
      <c r="R1018" s="57"/>
    </row>
    <row r="1019" spans="1:18" hidden="1" x14ac:dyDescent="0.3">
      <c r="A1019" s="189"/>
      <c r="B1019" s="7"/>
      <c r="C1019" s="191"/>
      <c r="D1019" s="191"/>
      <c r="E1019" s="191"/>
      <c r="F1019" s="191"/>
      <c r="G1019" s="191"/>
      <c r="H1019" s="191"/>
      <c r="I1019" s="191"/>
      <c r="J1019" s="25"/>
      <c r="K1019" s="18"/>
      <c r="L1019" s="18"/>
    </row>
    <row r="1020" spans="1:18" hidden="1" x14ac:dyDescent="0.3">
      <c r="A1020" s="189"/>
      <c r="B1020" s="7"/>
      <c r="C1020" s="21"/>
      <c r="D1020" s="21"/>
      <c r="E1020" s="21"/>
      <c r="F1020" s="21"/>
      <c r="G1020" s="21"/>
      <c r="H1020" s="21"/>
      <c r="I1020" s="21"/>
      <c r="J1020" s="190"/>
      <c r="K1020" s="18"/>
      <c r="L1020" s="18"/>
    </row>
    <row r="1021" spans="1:18" hidden="1" x14ac:dyDescent="0.3">
      <c r="A1021" s="189"/>
      <c r="B1021" s="7"/>
      <c r="C1021" s="21"/>
      <c r="D1021" s="191"/>
      <c r="E1021" s="191"/>
      <c r="F1021" s="191"/>
      <c r="G1021" s="191"/>
      <c r="H1021" s="191"/>
      <c r="I1021" s="191"/>
      <c r="J1021" s="134"/>
      <c r="K1021" s="18"/>
      <c r="L1021" s="18"/>
    </row>
    <row r="1022" spans="1:18" ht="31.2" hidden="1" x14ac:dyDescent="0.3">
      <c r="A1022" s="189"/>
      <c r="B1022" s="20" t="s">
        <v>287</v>
      </c>
      <c r="C1022" s="21">
        <f>SUM(C1023:C1029)</f>
        <v>0</v>
      </c>
      <c r="D1022" s="21">
        <f t="shared" ref="D1022:I1022" si="286">SUM(D1023:D1029)</f>
        <v>0</v>
      </c>
      <c r="E1022" s="21">
        <f t="shared" si="286"/>
        <v>0</v>
      </c>
      <c r="F1022" s="21">
        <f t="shared" si="286"/>
        <v>0</v>
      </c>
      <c r="G1022" s="21">
        <f t="shared" si="286"/>
        <v>0</v>
      </c>
      <c r="H1022" s="21">
        <f t="shared" si="286"/>
        <v>600000</v>
      </c>
      <c r="I1022" s="21">
        <f t="shared" si="286"/>
        <v>0</v>
      </c>
      <c r="J1022" s="183"/>
      <c r="K1022" s="18"/>
      <c r="L1022" s="18"/>
    </row>
    <row r="1023" spans="1:18" hidden="1" x14ac:dyDescent="0.3">
      <c r="A1023" s="189"/>
      <c r="B1023" s="7"/>
      <c r="C1023" s="191"/>
      <c r="D1023" s="191"/>
      <c r="E1023" s="191"/>
      <c r="F1023" s="191"/>
      <c r="G1023" s="191"/>
      <c r="H1023" s="191">
        <v>600000</v>
      </c>
      <c r="I1023" s="191"/>
      <c r="J1023" s="190"/>
      <c r="K1023" s="18"/>
      <c r="L1023" s="18"/>
    </row>
    <row r="1024" spans="1:18" hidden="1" x14ac:dyDescent="0.3">
      <c r="A1024" s="189"/>
      <c r="B1024" s="7"/>
      <c r="C1024" s="191"/>
      <c r="D1024" s="191"/>
      <c r="E1024" s="191"/>
      <c r="F1024" s="191"/>
      <c r="G1024" s="191"/>
      <c r="H1024" s="191"/>
      <c r="I1024" s="191"/>
      <c r="J1024" s="42"/>
      <c r="K1024" s="18"/>
      <c r="L1024" s="18"/>
    </row>
    <row r="1025" spans="1:12" hidden="1" x14ac:dyDescent="0.3">
      <c r="A1025" s="189"/>
      <c r="B1025" s="7"/>
      <c r="C1025" s="21"/>
      <c r="D1025" s="21"/>
      <c r="E1025" s="21"/>
      <c r="F1025" s="21"/>
      <c r="G1025" s="21"/>
      <c r="H1025" s="191"/>
      <c r="I1025" s="191"/>
      <c r="J1025" s="134"/>
      <c r="K1025" s="18"/>
      <c r="L1025" s="18"/>
    </row>
    <row r="1026" spans="1:12" hidden="1" x14ac:dyDescent="0.3">
      <c r="A1026" s="189"/>
      <c r="B1026" s="20"/>
      <c r="C1026" s="21"/>
      <c r="D1026" s="191"/>
      <c r="E1026" s="191"/>
      <c r="F1026" s="191"/>
      <c r="G1026" s="191"/>
      <c r="H1026" s="191"/>
      <c r="I1026" s="191"/>
      <c r="J1026" s="134"/>
      <c r="K1026" s="18"/>
      <c r="L1026" s="18"/>
    </row>
    <row r="1027" spans="1:12" hidden="1" x14ac:dyDescent="0.3">
      <c r="A1027" s="189"/>
      <c r="B1027" s="20"/>
      <c r="C1027" s="21"/>
      <c r="D1027" s="191"/>
      <c r="E1027" s="191"/>
      <c r="F1027" s="191"/>
      <c r="G1027" s="191"/>
      <c r="H1027" s="191"/>
      <c r="I1027" s="191"/>
      <c r="J1027" s="183"/>
      <c r="K1027" s="18"/>
      <c r="L1027" s="18"/>
    </row>
    <row r="1028" spans="1:12" hidden="1" x14ac:dyDescent="0.3">
      <c r="A1028" s="189"/>
      <c r="B1028" s="20"/>
      <c r="C1028" s="21"/>
      <c r="D1028" s="191"/>
      <c r="E1028" s="191"/>
      <c r="F1028" s="191"/>
      <c r="G1028" s="191"/>
      <c r="H1028" s="191"/>
      <c r="I1028" s="191"/>
      <c r="J1028" s="183"/>
      <c r="K1028" s="18"/>
      <c r="L1028" s="18"/>
    </row>
    <row r="1029" spans="1:12" hidden="1" x14ac:dyDescent="0.3">
      <c r="A1029" s="189"/>
      <c r="B1029" s="7"/>
      <c r="C1029" s="191"/>
      <c r="D1029" s="191"/>
      <c r="E1029" s="191"/>
      <c r="F1029" s="191"/>
      <c r="G1029" s="191"/>
      <c r="H1029" s="191"/>
      <c r="I1029" s="191"/>
      <c r="J1029" s="183"/>
      <c r="K1029" s="18"/>
      <c r="L1029" s="18"/>
    </row>
    <row r="1030" spans="1:12" ht="31.2" hidden="1" x14ac:dyDescent="0.3">
      <c r="A1030" s="189"/>
      <c r="B1030" s="39" t="s">
        <v>30</v>
      </c>
      <c r="C1030" s="49">
        <f>SUM(C1031:C1035)</f>
        <v>0</v>
      </c>
      <c r="D1030" s="49">
        <f t="shared" ref="D1030:I1030" si="287">SUM(D1031:D1035)</f>
        <v>0</v>
      </c>
      <c r="E1030" s="49">
        <f t="shared" si="287"/>
        <v>0</v>
      </c>
      <c r="F1030" s="49">
        <f t="shared" si="287"/>
        <v>0</v>
      </c>
      <c r="G1030" s="49">
        <f t="shared" si="287"/>
        <v>0</v>
      </c>
      <c r="H1030" s="49">
        <f t="shared" si="287"/>
        <v>0</v>
      </c>
      <c r="I1030" s="49">
        <f t="shared" si="287"/>
        <v>0</v>
      </c>
      <c r="J1030" s="25"/>
      <c r="K1030" s="18"/>
      <c r="L1030" s="18"/>
    </row>
    <row r="1031" spans="1:12" hidden="1" x14ac:dyDescent="0.3">
      <c r="A1031" s="189"/>
      <c r="B1031" s="7"/>
      <c r="C1031" s="21"/>
      <c r="D1031" s="50"/>
      <c r="E1031" s="50"/>
      <c r="F1031" s="50"/>
      <c r="G1031" s="50"/>
      <c r="H1031" s="50"/>
      <c r="I1031" s="50"/>
      <c r="J1031" s="190"/>
      <c r="K1031" s="18"/>
      <c r="L1031" s="18"/>
    </row>
    <row r="1032" spans="1:12" hidden="1" x14ac:dyDescent="0.3">
      <c r="A1032" s="189"/>
      <c r="B1032" s="88"/>
      <c r="C1032" s="191"/>
      <c r="D1032" s="191"/>
      <c r="E1032" s="191"/>
      <c r="F1032" s="191"/>
      <c r="G1032" s="191"/>
      <c r="H1032" s="191"/>
      <c r="I1032" s="191"/>
      <c r="J1032" s="190"/>
      <c r="K1032" s="18"/>
      <c r="L1032" s="18"/>
    </row>
    <row r="1033" spans="1:12" hidden="1" x14ac:dyDescent="0.3">
      <c r="A1033" s="189"/>
      <c r="B1033" s="20"/>
      <c r="C1033" s="49"/>
      <c r="D1033" s="191"/>
      <c r="E1033" s="191"/>
      <c r="F1033" s="50"/>
      <c r="G1033" s="50"/>
      <c r="H1033" s="50"/>
      <c r="I1033" s="50"/>
      <c r="J1033" s="134"/>
      <c r="K1033" s="18"/>
      <c r="L1033" s="18"/>
    </row>
    <row r="1034" spans="1:12" hidden="1" x14ac:dyDescent="0.3">
      <c r="A1034" s="189"/>
      <c r="B1034" s="20"/>
      <c r="C1034" s="49"/>
      <c r="D1034" s="191"/>
      <c r="E1034" s="191"/>
      <c r="F1034" s="50"/>
      <c r="G1034" s="50"/>
      <c r="H1034" s="50"/>
      <c r="I1034" s="50"/>
      <c r="J1034" s="134"/>
      <c r="K1034" s="18"/>
      <c r="L1034" s="18"/>
    </row>
    <row r="1035" spans="1:12" hidden="1" x14ac:dyDescent="0.3">
      <c r="A1035" s="189"/>
      <c r="B1035" s="7"/>
      <c r="C1035" s="191"/>
      <c r="D1035" s="191"/>
      <c r="E1035" s="191"/>
      <c r="F1035" s="191"/>
      <c r="G1035" s="191"/>
      <c r="H1035" s="191"/>
      <c r="I1035" s="191"/>
      <c r="J1035" s="190"/>
      <c r="K1035" s="18"/>
      <c r="L1035" s="18"/>
    </row>
    <row r="1036" spans="1:12" ht="31.2" hidden="1" x14ac:dyDescent="0.3">
      <c r="A1036" s="189"/>
      <c r="B1036" s="76" t="s">
        <v>23</v>
      </c>
      <c r="C1036" s="21">
        <f>SUM(C1037:C1042)</f>
        <v>0</v>
      </c>
      <c r="D1036" s="21">
        <f t="shared" ref="D1036:I1036" si="288">SUM(D1037:D1042)</f>
        <v>0</v>
      </c>
      <c r="E1036" s="21">
        <f t="shared" si="288"/>
        <v>0</v>
      </c>
      <c r="F1036" s="21">
        <f t="shared" si="288"/>
        <v>0</v>
      </c>
      <c r="G1036" s="21">
        <f t="shared" si="288"/>
        <v>0</v>
      </c>
      <c r="H1036" s="21">
        <f t="shared" si="288"/>
        <v>0</v>
      </c>
      <c r="I1036" s="21">
        <f t="shared" si="288"/>
        <v>0</v>
      </c>
      <c r="J1036" s="183"/>
      <c r="K1036" s="18"/>
      <c r="L1036" s="18"/>
    </row>
    <row r="1037" spans="1:12" hidden="1" x14ac:dyDescent="0.3">
      <c r="A1037" s="189"/>
      <c r="B1037" s="76"/>
      <c r="C1037" s="21"/>
      <c r="D1037" s="21"/>
      <c r="E1037" s="21"/>
      <c r="F1037" s="21"/>
      <c r="G1037" s="21"/>
      <c r="H1037" s="21"/>
      <c r="I1037" s="21"/>
      <c r="J1037" s="25"/>
      <c r="K1037" s="18"/>
      <c r="L1037" s="18"/>
    </row>
    <row r="1038" spans="1:12" hidden="1" x14ac:dyDescent="0.3">
      <c r="A1038" s="189"/>
      <c r="B1038" s="7"/>
      <c r="C1038" s="21"/>
      <c r="D1038" s="191"/>
      <c r="E1038" s="191"/>
      <c r="F1038" s="191"/>
      <c r="G1038" s="191"/>
      <c r="H1038" s="191"/>
      <c r="I1038" s="191"/>
      <c r="J1038" s="190"/>
      <c r="K1038" s="18"/>
      <c r="L1038" s="18"/>
    </row>
    <row r="1039" spans="1:12" hidden="1" x14ac:dyDescent="0.3">
      <c r="A1039" s="189"/>
      <c r="B1039" s="7"/>
      <c r="C1039" s="191"/>
      <c r="D1039" s="191"/>
      <c r="E1039" s="191"/>
      <c r="F1039" s="191"/>
      <c r="G1039" s="191"/>
      <c r="H1039" s="191"/>
      <c r="I1039" s="191"/>
      <c r="J1039" s="190"/>
      <c r="K1039" s="18"/>
      <c r="L1039" s="18"/>
    </row>
    <row r="1040" spans="1:12" hidden="1" x14ac:dyDescent="0.3">
      <c r="A1040" s="189"/>
      <c r="B1040" s="7"/>
      <c r="C1040" s="21"/>
      <c r="D1040" s="191"/>
      <c r="E1040" s="191"/>
      <c r="F1040" s="191"/>
      <c r="G1040" s="191"/>
      <c r="H1040" s="191"/>
      <c r="I1040" s="191"/>
      <c r="J1040" s="134"/>
      <c r="K1040" s="18"/>
      <c r="L1040" s="18"/>
    </row>
    <row r="1041" spans="1:12" hidden="1" x14ac:dyDescent="0.3">
      <c r="A1041" s="189"/>
      <c r="B1041" s="76"/>
      <c r="C1041" s="191"/>
      <c r="D1041" s="191"/>
      <c r="E1041" s="191"/>
      <c r="F1041" s="191"/>
      <c r="G1041" s="191"/>
      <c r="H1041" s="191"/>
      <c r="I1041" s="191"/>
      <c r="J1041" s="134"/>
      <c r="K1041" s="18"/>
      <c r="L1041" s="18"/>
    </row>
    <row r="1042" spans="1:12" hidden="1" x14ac:dyDescent="0.3">
      <c r="A1042" s="189"/>
      <c r="B1042" s="88"/>
      <c r="C1042" s="191"/>
      <c r="D1042" s="191"/>
      <c r="E1042" s="191"/>
      <c r="F1042" s="191"/>
      <c r="G1042" s="191"/>
      <c r="H1042" s="191"/>
      <c r="I1042" s="191"/>
      <c r="J1042" s="42"/>
      <c r="K1042" s="18"/>
      <c r="L1042" s="18"/>
    </row>
    <row r="1043" spans="1:12" hidden="1" x14ac:dyDescent="0.3">
      <c r="A1043" s="189"/>
      <c r="B1043" s="76" t="s">
        <v>284</v>
      </c>
      <c r="C1043" s="21">
        <f>SUM(C1044:C1045)</f>
        <v>0</v>
      </c>
      <c r="D1043" s="21">
        <f t="shared" ref="D1043:I1043" si="289">SUM(D1044:D1045)</f>
        <v>0</v>
      </c>
      <c r="E1043" s="21">
        <f t="shared" si="289"/>
        <v>0</v>
      </c>
      <c r="F1043" s="21">
        <f t="shared" si="289"/>
        <v>0</v>
      </c>
      <c r="G1043" s="21">
        <f t="shared" si="289"/>
        <v>0</v>
      </c>
      <c r="H1043" s="21">
        <f t="shared" si="289"/>
        <v>0</v>
      </c>
      <c r="I1043" s="21">
        <f t="shared" si="289"/>
        <v>0</v>
      </c>
      <c r="J1043" s="183"/>
      <c r="K1043" s="18"/>
      <c r="L1043" s="18"/>
    </row>
    <row r="1044" spans="1:12" hidden="1" x14ac:dyDescent="0.3">
      <c r="A1044" s="189"/>
      <c r="B1044" s="76"/>
      <c r="C1044" s="191"/>
      <c r="D1044" s="191"/>
      <c r="E1044" s="191"/>
      <c r="F1044" s="191"/>
      <c r="G1044" s="191"/>
      <c r="H1044" s="191"/>
      <c r="I1044" s="191"/>
      <c r="J1044" s="134"/>
      <c r="K1044" s="18"/>
      <c r="L1044" s="18"/>
    </row>
    <row r="1045" spans="1:12" hidden="1" x14ac:dyDescent="0.3">
      <c r="A1045" s="189"/>
      <c r="B1045" s="76"/>
      <c r="C1045" s="191"/>
      <c r="D1045" s="191"/>
      <c r="E1045" s="191"/>
      <c r="F1045" s="191"/>
      <c r="G1045" s="191"/>
      <c r="H1045" s="191"/>
      <c r="I1045" s="191"/>
      <c r="J1045" s="190"/>
      <c r="K1045" s="18"/>
      <c r="L1045" s="18"/>
    </row>
    <row r="1046" spans="1:12" hidden="1" x14ac:dyDescent="0.3">
      <c r="A1046" s="189"/>
      <c r="B1046" s="139" t="s">
        <v>272</v>
      </c>
      <c r="C1046" s="21">
        <f>SUM(C1047:C1050)</f>
        <v>0</v>
      </c>
      <c r="D1046" s="21">
        <f t="shared" ref="D1046:I1046" si="290">SUM(D1047:D1050)</f>
        <v>0</v>
      </c>
      <c r="E1046" s="21">
        <f t="shared" si="290"/>
        <v>0</v>
      </c>
      <c r="F1046" s="21">
        <f t="shared" si="290"/>
        <v>0</v>
      </c>
      <c r="G1046" s="21">
        <f t="shared" si="290"/>
        <v>0</v>
      </c>
      <c r="H1046" s="21">
        <f t="shared" si="290"/>
        <v>0</v>
      </c>
      <c r="I1046" s="21">
        <f t="shared" si="290"/>
        <v>0</v>
      </c>
      <c r="J1046" s="183"/>
      <c r="K1046" s="18"/>
      <c r="L1046" s="18"/>
    </row>
    <row r="1047" spans="1:12" hidden="1" x14ac:dyDescent="0.3">
      <c r="A1047" s="189"/>
      <c r="B1047" s="76"/>
      <c r="C1047" s="191"/>
      <c r="D1047" s="191"/>
      <c r="E1047" s="191"/>
      <c r="F1047" s="191"/>
      <c r="G1047" s="191"/>
      <c r="H1047" s="191"/>
      <c r="I1047" s="191"/>
      <c r="J1047" s="25"/>
      <c r="K1047" s="18"/>
      <c r="L1047" s="18"/>
    </row>
    <row r="1048" spans="1:12" hidden="1" x14ac:dyDescent="0.3">
      <c r="A1048" s="189"/>
      <c r="B1048" s="76"/>
      <c r="C1048" s="191"/>
      <c r="D1048" s="191"/>
      <c r="E1048" s="191"/>
      <c r="F1048" s="191"/>
      <c r="G1048" s="191"/>
      <c r="H1048" s="191"/>
      <c r="I1048" s="191"/>
      <c r="J1048" s="134"/>
      <c r="K1048" s="18"/>
      <c r="L1048" s="18"/>
    </row>
    <row r="1049" spans="1:12" hidden="1" x14ac:dyDescent="0.3">
      <c r="A1049" s="189"/>
      <c r="B1049" s="76"/>
      <c r="C1049" s="191"/>
      <c r="D1049" s="191"/>
      <c r="E1049" s="191"/>
      <c r="F1049" s="191"/>
      <c r="G1049" s="191"/>
      <c r="H1049" s="191"/>
      <c r="I1049" s="191"/>
      <c r="J1049" s="134"/>
      <c r="K1049" s="18"/>
      <c r="L1049" s="18"/>
    </row>
    <row r="1050" spans="1:12" hidden="1" x14ac:dyDescent="0.3">
      <c r="A1050" s="189"/>
      <c r="B1050" s="76"/>
      <c r="C1050" s="191"/>
      <c r="D1050" s="191"/>
      <c r="E1050" s="191"/>
      <c r="F1050" s="191"/>
      <c r="G1050" s="191"/>
      <c r="H1050" s="191"/>
      <c r="I1050" s="191"/>
      <c r="J1050" s="134"/>
      <c r="K1050" s="18"/>
      <c r="L1050" s="18"/>
    </row>
    <row r="1051" spans="1:12" hidden="1" x14ac:dyDescent="0.3">
      <c r="A1051" s="189"/>
      <c r="B1051" s="76" t="s">
        <v>205</v>
      </c>
      <c r="C1051" s="191">
        <f>SUM(C1052:C1054)</f>
        <v>0</v>
      </c>
      <c r="D1051" s="191">
        <f t="shared" ref="D1051:I1051" si="291">SUM(D1052:D1054)</f>
        <v>0</v>
      </c>
      <c r="E1051" s="191">
        <f t="shared" si="291"/>
        <v>0</v>
      </c>
      <c r="F1051" s="191">
        <f t="shared" si="291"/>
        <v>0</v>
      </c>
      <c r="G1051" s="191">
        <f t="shared" si="291"/>
        <v>0</v>
      </c>
      <c r="H1051" s="191">
        <f t="shared" si="291"/>
        <v>0</v>
      </c>
      <c r="I1051" s="191">
        <f t="shared" si="291"/>
        <v>0</v>
      </c>
      <c r="J1051" s="134"/>
      <c r="K1051" s="18"/>
      <c r="L1051" s="18"/>
    </row>
    <row r="1052" spans="1:12" hidden="1" x14ac:dyDescent="0.3">
      <c r="A1052" s="189"/>
      <c r="B1052" s="76"/>
      <c r="C1052" s="191"/>
      <c r="D1052" s="191"/>
      <c r="E1052" s="191"/>
      <c r="F1052" s="191"/>
      <c r="G1052" s="191"/>
      <c r="H1052" s="191"/>
      <c r="I1052" s="191"/>
      <c r="J1052" s="134"/>
      <c r="K1052" s="18"/>
      <c r="L1052" s="18"/>
    </row>
    <row r="1053" spans="1:12" hidden="1" x14ac:dyDescent="0.3">
      <c r="A1053" s="189"/>
      <c r="B1053" s="139"/>
      <c r="C1053" s="21"/>
      <c r="D1053" s="21"/>
      <c r="E1053" s="21"/>
      <c r="F1053" s="21"/>
      <c r="G1053" s="21"/>
      <c r="H1053" s="21"/>
      <c r="I1053" s="21"/>
      <c r="J1053" s="190"/>
      <c r="K1053" s="18"/>
      <c r="L1053" s="18"/>
    </row>
    <row r="1054" spans="1:12" hidden="1" x14ac:dyDescent="0.3">
      <c r="A1054" s="189"/>
      <c r="B1054" s="76"/>
      <c r="C1054" s="191"/>
      <c r="D1054" s="191"/>
      <c r="E1054" s="191"/>
      <c r="F1054" s="191"/>
      <c r="G1054" s="191"/>
      <c r="H1054" s="191"/>
      <c r="I1054" s="191"/>
      <c r="J1054" s="134"/>
      <c r="K1054" s="18"/>
      <c r="L1054" s="18"/>
    </row>
    <row r="1055" spans="1:12" hidden="1" x14ac:dyDescent="0.3">
      <c r="A1055" s="189"/>
      <c r="B1055" s="76" t="s">
        <v>20</v>
      </c>
      <c r="C1055" s="49">
        <f>SUM(C1056:C1115)</f>
        <v>0</v>
      </c>
      <c r="D1055" s="49">
        <f t="shared" ref="D1055:I1055" si="292">SUM(D1056:D1115)</f>
        <v>0</v>
      </c>
      <c r="E1055" s="49">
        <f t="shared" si="292"/>
        <v>0</v>
      </c>
      <c r="F1055" s="49">
        <f t="shared" si="292"/>
        <v>0</v>
      </c>
      <c r="G1055" s="49">
        <f t="shared" si="292"/>
        <v>0</v>
      </c>
      <c r="H1055" s="49">
        <f t="shared" si="292"/>
        <v>7440000</v>
      </c>
      <c r="I1055" s="49">
        <f t="shared" si="292"/>
        <v>0</v>
      </c>
      <c r="J1055" s="190"/>
      <c r="K1055" s="18"/>
      <c r="L1055" s="18"/>
    </row>
    <row r="1056" spans="1:12" hidden="1" x14ac:dyDescent="0.3">
      <c r="A1056" s="189"/>
      <c r="B1056" s="88"/>
      <c r="C1056" s="50"/>
      <c r="D1056" s="50"/>
      <c r="E1056" s="50"/>
      <c r="F1056" s="50"/>
      <c r="G1056" s="50"/>
      <c r="H1056" s="50">
        <v>7440000</v>
      </c>
      <c r="I1056" s="50"/>
      <c r="J1056" s="184"/>
      <c r="K1056" s="18"/>
      <c r="L1056" s="18"/>
    </row>
    <row r="1057" spans="1:18" hidden="1" x14ac:dyDescent="0.3">
      <c r="A1057" s="189"/>
      <c r="B1057" s="76"/>
      <c r="C1057" s="49"/>
      <c r="D1057" s="49"/>
      <c r="E1057" s="49"/>
      <c r="F1057" s="49"/>
      <c r="G1057" s="49"/>
      <c r="H1057" s="49"/>
      <c r="I1057" s="49"/>
      <c r="J1057" s="190"/>
      <c r="K1057" s="18"/>
      <c r="L1057" s="18"/>
    </row>
    <row r="1058" spans="1:18" hidden="1" x14ac:dyDescent="0.3">
      <c r="A1058" s="189"/>
      <c r="B1058" s="88"/>
      <c r="C1058" s="50"/>
      <c r="D1058" s="50"/>
      <c r="E1058" s="50"/>
      <c r="F1058" s="50"/>
      <c r="G1058" s="50"/>
      <c r="H1058" s="50"/>
      <c r="I1058" s="50"/>
      <c r="J1058" s="190"/>
      <c r="K1058" s="18"/>
      <c r="L1058" s="18"/>
    </row>
    <row r="1059" spans="1:18" hidden="1" x14ac:dyDescent="0.3">
      <c r="A1059" s="189"/>
      <c r="B1059" s="88"/>
      <c r="C1059" s="50"/>
      <c r="D1059" s="50"/>
      <c r="E1059" s="50"/>
      <c r="F1059" s="50"/>
      <c r="G1059" s="50"/>
      <c r="H1059" s="50"/>
      <c r="I1059" s="50"/>
      <c r="J1059" s="184"/>
      <c r="K1059" s="18"/>
      <c r="L1059" s="18"/>
    </row>
    <row r="1060" spans="1:18" hidden="1" x14ac:dyDescent="0.3">
      <c r="A1060" s="189"/>
      <c r="B1060" s="88"/>
      <c r="C1060" s="50"/>
      <c r="D1060" s="50"/>
      <c r="E1060" s="50"/>
      <c r="F1060" s="50"/>
      <c r="G1060" s="50"/>
      <c r="H1060" s="50"/>
      <c r="I1060" s="50"/>
      <c r="J1060" s="184"/>
      <c r="K1060" s="18"/>
      <c r="L1060" s="18"/>
    </row>
    <row r="1061" spans="1:18" hidden="1" x14ac:dyDescent="0.3">
      <c r="A1061" s="189"/>
      <c r="B1061" s="88"/>
      <c r="C1061" s="50"/>
      <c r="D1061" s="50"/>
      <c r="E1061" s="50"/>
      <c r="F1061" s="50"/>
      <c r="G1061" s="50"/>
      <c r="H1061" s="50"/>
      <c r="I1061" s="50"/>
      <c r="J1061" s="25"/>
      <c r="K1061" s="18"/>
      <c r="L1061" s="18"/>
    </row>
    <row r="1062" spans="1:18" hidden="1" x14ac:dyDescent="0.3">
      <c r="A1062" s="189"/>
      <c r="B1062" s="48"/>
      <c r="C1062" s="50"/>
      <c r="D1062" s="50"/>
      <c r="E1062" s="50"/>
      <c r="F1062" s="50"/>
      <c r="G1062" s="50"/>
      <c r="H1062" s="50"/>
      <c r="I1062" s="50"/>
      <c r="J1062" s="190"/>
      <c r="K1062" s="18"/>
      <c r="L1062" s="18"/>
    </row>
    <row r="1063" spans="1:18" hidden="1" x14ac:dyDescent="0.3">
      <c r="A1063" s="189"/>
      <c r="B1063" s="140"/>
      <c r="C1063" s="50"/>
      <c r="D1063" s="50"/>
      <c r="E1063" s="50"/>
      <c r="F1063" s="50"/>
      <c r="G1063" s="50"/>
      <c r="H1063" s="50"/>
      <c r="I1063" s="50"/>
      <c r="J1063" s="184"/>
      <c r="K1063" s="18"/>
      <c r="L1063" s="18"/>
    </row>
    <row r="1064" spans="1:18" hidden="1" x14ac:dyDescent="0.3">
      <c r="A1064" s="189"/>
      <c r="B1064" s="118"/>
      <c r="C1064" s="50"/>
      <c r="D1064" s="50"/>
      <c r="E1064" s="50"/>
      <c r="F1064" s="50"/>
      <c r="G1064" s="50"/>
      <c r="H1064" s="50"/>
      <c r="I1064" s="50"/>
      <c r="J1064" s="134"/>
      <c r="K1064" s="18"/>
      <c r="L1064" s="18"/>
    </row>
    <row r="1065" spans="1:18" hidden="1" x14ac:dyDescent="0.3">
      <c r="A1065" s="189"/>
      <c r="B1065" s="6"/>
      <c r="C1065" s="50"/>
      <c r="D1065" s="50"/>
      <c r="E1065" s="50"/>
      <c r="F1065" s="50"/>
      <c r="G1065" s="50"/>
      <c r="H1065" s="50"/>
      <c r="I1065" s="50"/>
      <c r="J1065" s="134"/>
      <c r="K1065" s="18"/>
      <c r="L1065" s="18"/>
    </row>
    <row r="1066" spans="1:18" hidden="1" x14ac:dyDescent="0.3">
      <c r="A1066" s="189"/>
      <c r="B1066" s="6"/>
      <c r="C1066" s="50"/>
      <c r="D1066" s="50"/>
      <c r="E1066" s="50"/>
      <c r="F1066" s="50"/>
      <c r="G1066" s="50"/>
      <c r="H1066" s="50"/>
      <c r="I1066" s="50"/>
      <c r="J1066" s="134"/>
      <c r="K1066" s="18"/>
      <c r="L1066" s="18"/>
    </row>
    <row r="1067" spans="1:18" s="69" customFormat="1" hidden="1" x14ac:dyDescent="0.3">
      <c r="A1067" s="189"/>
      <c r="B1067" s="19"/>
      <c r="C1067" s="141"/>
      <c r="D1067" s="141"/>
      <c r="E1067" s="141"/>
      <c r="F1067" s="141"/>
      <c r="G1067" s="141"/>
      <c r="H1067" s="141"/>
      <c r="I1067" s="141"/>
      <c r="J1067" s="190"/>
      <c r="K1067" s="135"/>
      <c r="L1067" s="18"/>
      <c r="M1067" s="68"/>
      <c r="N1067" s="68"/>
      <c r="O1067" s="68"/>
      <c r="P1067" s="68"/>
      <c r="Q1067" s="68"/>
      <c r="R1067" s="68"/>
    </row>
    <row r="1068" spans="1:18" hidden="1" x14ac:dyDescent="0.3">
      <c r="A1068" s="189"/>
      <c r="B1068" s="142"/>
      <c r="C1068" s="50"/>
      <c r="D1068" s="21"/>
      <c r="E1068" s="50"/>
      <c r="F1068" s="50"/>
      <c r="G1068" s="50"/>
      <c r="H1068" s="50"/>
      <c r="I1068" s="50"/>
      <c r="J1068" s="190"/>
      <c r="K1068" s="18"/>
      <c r="L1068" s="18"/>
    </row>
    <row r="1069" spans="1:18" hidden="1" x14ac:dyDescent="0.3">
      <c r="A1069" s="189"/>
      <c r="B1069" s="142"/>
      <c r="C1069" s="50"/>
      <c r="D1069" s="21"/>
      <c r="E1069" s="50"/>
      <c r="F1069" s="50"/>
      <c r="G1069" s="50"/>
      <c r="H1069" s="50"/>
      <c r="I1069" s="50"/>
      <c r="J1069" s="190"/>
      <c r="K1069" s="18"/>
      <c r="L1069" s="18"/>
    </row>
    <row r="1070" spans="1:18" hidden="1" x14ac:dyDescent="0.3">
      <c r="A1070" s="189"/>
      <c r="B1070" s="133"/>
      <c r="C1070" s="50"/>
      <c r="D1070" s="21"/>
      <c r="E1070" s="50"/>
      <c r="F1070" s="50"/>
      <c r="G1070" s="50"/>
      <c r="H1070" s="50"/>
      <c r="I1070" s="50"/>
      <c r="J1070" s="190"/>
      <c r="K1070" s="18"/>
      <c r="L1070" s="18"/>
    </row>
    <row r="1071" spans="1:18" hidden="1" x14ac:dyDescent="0.3">
      <c r="A1071" s="189"/>
      <c r="B1071" s="133"/>
      <c r="C1071" s="50"/>
      <c r="D1071" s="21"/>
      <c r="E1071" s="50"/>
      <c r="F1071" s="50"/>
      <c r="G1071" s="50"/>
      <c r="H1071" s="50"/>
      <c r="I1071" s="50"/>
      <c r="J1071" s="190"/>
      <c r="K1071" s="18"/>
      <c r="L1071" s="18"/>
    </row>
    <row r="1072" spans="1:18" hidden="1" x14ac:dyDescent="0.3">
      <c r="A1072" s="189"/>
      <c r="B1072" s="133"/>
      <c r="C1072" s="50"/>
      <c r="D1072" s="21"/>
      <c r="E1072" s="50"/>
      <c r="F1072" s="50"/>
      <c r="G1072" s="50"/>
      <c r="H1072" s="50"/>
      <c r="I1072" s="50"/>
      <c r="J1072" s="190"/>
      <c r="K1072" s="18"/>
      <c r="L1072" s="18"/>
    </row>
    <row r="1073" spans="1:18" hidden="1" x14ac:dyDescent="0.3">
      <c r="A1073" s="189"/>
      <c r="B1073" s="133"/>
      <c r="C1073" s="50"/>
      <c r="D1073" s="21"/>
      <c r="E1073" s="50"/>
      <c r="F1073" s="50"/>
      <c r="G1073" s="50"/>
      <c r="H1073" s="50"/>
      <c r="I1073" s="50"/>
      <c r="J1073" s="190"/>
      <c r="K1073" s="18"/>
      <c r="L1073" s="18"/>
    </row>
    <row r="1074" spans="1:18" hidden="1" x14ac:dyDescent="0.3">
      <c r="A1074" s="189"/>
      <c r="B1074" s="133"/>
      <c r="C1074" s="50"/>
      <c r="D1074" s="21"/>
      <c r="E1074" s="50"/>
      <c r="F1074" s="143"/>
      <c r="G1074" s="50"/>
      <c r="H1074" s="50"/>
      <c r="I1074" s="50"/>
      <c r="J1074" s="190"/>
      <c r="K1074" s="18"/>
      <c r="L1074" s="18"/>
    </row>
    <row r="1075" spans="1:18" hidden="1" x14ac:dyDescent="0.3">
      <c r="A1075" s="189"/>
      <c r="B1075" s="133"/>
      <c r="C1075" s="50"/>
      <c r="D1075" s="21"/>
      <c r="E1075" s="50"/>
      <c r="F1075" s="143"/>
      <c r="G1075" s="50"/>
      <c r="H1075" s="50"/>
      <c r="I1075" s="50"/>
      <c r="J1075" s="190"/>
      <c r="K1075" s="18"/>
      <c r="L1075" s="18"/>
    </row>
    <row r="1076" spans="1:18" hidden="1" x14ac:dyDescent="0.3">
      <c r="A1076" s="189"/>
      <c r="B1076" s="133"/>
      <c r="C1076" s="50"/>
      <c r="D1076" s="21"/>
      <c r="E1076" s="50"/>
      <c r="F1076" s="143"/>
      <c r="G1076" s="50"/>
      <c r="H1076" s="50"/>
      <c r="I1076" s="50"/>
      <c r="J1076" s="190"/>
      <c r="K1076" s="18"/>
      <c r="L1076" s="18"/>
    </row>
    <row r="1077" spans="1:18" hidden="1" x14ac:dyDescent="0.3">
      <c r="A1077" s="189"/>
      <c r="B1077" s="133"/>
      <c r="C1077" s="50"/>
      <c r="D1077" s="21"/>
      <c r="E1077" s="50"/>
      <c r="F1077" s="50"/>
      <c r="G1077" s="50"/>
      <c r="H1077" s="50"/>
      <c r="I1077" s="50"/>
      <c r="J1077" s="190"/>
      <c r="K1077" s="18"/>
      <c r="L1077" s="18"/>
    </row>
    <row r="1078" spans="1:18" hidden="1" x14ac:dyDescent="0.3">
      <c r="A1078" s="189"/>
      <c r="B1078" s="133"/>
      <c r="C1078" s="50"/>
      <c r="D1078" s="21"/>
      <c r="E1078" s="50"/>
      <c r="F1078" s="50"/>
      <c r="G1078" s="50"/>
      <c r="H1078" s="50"/>
      <c r="I1078" s="50"/>
      <c r="J1078" s="190"/>
      <c r="K1078" s="18"/>
      <c r="L1078" s="18"/>
    </row>
    <row r="1079" spans="1:18" hidden="1" x14ac:dyDescent="0.3">
      <c r="A1079" s="189"/>
      <c r="B1079" s="133"/>
      <c r="C1079" s="50"/>
      <c r="D1079" s="21"/>
      <c r="E1079" s="50"/>
      <c r="F1079" s="50"/>
      <c r="G1079" s="50"/>
      <c r="H1079" s="50"/>
      <c r="I1079" s="50"/>
      <c r="J1079" s="190"/>
      <c r="K1079" s="18"/>
      <c r="L1079" s="18"/>
    </row>
    <row r="1080" spans="1:18" hidden="1" x14ac:dyDescent="0.3">
      <c r="A1080" s="189"/>
      <c r="B1080" s="133"/>
      <c r="C1080" s="50"/>
      <c r="D1080" s="21"/>
      <c r="E1080" s="50"/>
      <c r="F1080" s="50"/>
      <c r="G1080" s="50"/>
      <c r="H1080" s="50"/>
      <c r="I1080" s="50"/>
      <c r="J1080" s="190"/>
      <c r="K1080" s="18"/>
      <c r="L1080" s="18"/>
    </row>
    <row r="1081" spans="1:18" hidden="1" x14ac:dyDescent="0.3">
      <c r="A1081" s="189"/>
      <c r="B1081" s="133"/>
      <c r="C1081" s="50"/>
      <c r="D1081" s="21"/>
      <c r="E1081" s="50"/>
      <c r="F1081" s="50"/>
      <c r="G1081" s="50"/>
      <c r="H1081" s="50"/>
      <c r="I1081" s="50"/>
      <c r="J1081" s="190"/>
      <c r="K1081" s="18"/>
      <c r="L1081" s="18"/>
    </row>
    <row r="1082" spans="1:18" hidden="1" x14ac:dyDescent="0.3">
      <c r="A1082" s="189"/>
      <c r="B1082" s="133"/>
      <c r="C1082" s="50"/>
      <c r="D1082" s="21"/>
      <c r="E1082" s="50"/>
      <c r="F1082" s="50"/>
      <c r="G1082" s="50"/>
      <c r="H1082" s="50"/>
      <c r="I1082" s="50"/>
      <c r="J1082" s="190"/>
      <c r="K1082" s="18"/>
      <c r="L1082" s="18"/>
    </row>
    <row r="1083" spans="1:18" hidden="1" x14ac:dyDescent="0.3">
      <c r="A1083" s="189"/>
      <c r="B1083" s="133"/>
      <c r="C1083" s="50"/>
      <c r="D1083" s="21"/>
      <c r="E1083" s="50"/>
      <c r="F1083" s="50"/>
      <c r="G1083" s="50"/>
      <c r="H1083" s="50"/>
      <c r="I1083" s="50"/>
      <c r="J1083" s="190"/>
      <c r="K1083" s="18"/>
      <c r="L1083" s="18"/>
    </row>
    <row r="1084" spans="1:18" s="69" customFormat="1" hidden="1" x14ac:dyDescent="0.3">
      <c r="A1084" s="189"/>
      <c r="B1084" s="132"/>
      <c r="C1084" s="141"/>
      <c r="D1084" s="141"/>
      <c r="E1084" s="141"/>
      <c r="F1084" s="141"/>
      <c r="G1084" s="141"/>
      <c r="H1084" s="141"/>
      <c r="I1084" s="141"/>
      <c r="J1084" s="190"/>
      <c r="K1084" s="135"/>
      <c r="L1084" s="18"/>
      <c r="M1084" s="68"/>
      <c r="N1084" s="68"/>
      <c r="O1084" s="68"/>
      <c r="P1084" s="68"/>
      <c r="Q1084" s="68"/>
      <c r="R1084" s="68"/>
    </row>
    <row r="1085" spans="1:18" hidden="1" x14ac:dyDescent="0.3">
      <c r="A1085" s="189"/>
      <c r="B1085" s="48"/>
      <c r="C1085" s="50"/>
      <c r="D1085" s="50"/>
      <c r="E1085" s="50"/>
      <c r="F1085" s="50"/>
      <c r="G1085" s="50"/>
      <c r="H1085" s="50"/>
      <c r="I1085" s="50"/>
      <c r="J1085" s="190"/>
      <c r="K1085" s="18"/>
      <c r="L1085" s="18"/>
    </row>
    <row r="1086" spans="1:18" hidden="1" x14ac:dyDescent="0.3">
      <c r="A1086" s="189"/>
      <c r="B1086" s="48"/>
      <c r="C1086" s="50"/>
      <c r="D1086" s="50"/>
      <c r="E1086" s="50"/>
      <c r="F1086" s="50"/>
      <c r="G1086" s="50"/>
      <c r="H1086" s="50"/>
      <c r="I1086" s="50"/>
      <c r="J1086" s="190"/>
      <c r="K1086" s="18"/>
      <c r="L1086" s="18"/>
    </row>
    <row r="1087" spans="1:18" hidden="1" x14ac:dyDescent="0.3">
      <c r="A1087" s="189"/>
      <c r="B1087" s="48"/>
      <c r="C1087" s="50"/>
      <c r="D1087" s="50"/>
      <c r="E1087" s="50"/>
      <c r="F1087" s="50"/>
      <c r="G1087" s="50"/>
      <c r="H1087" s="50"/>
      <c r="I1087" s="50"/>
      <c r="J1087" s="190"/>
      <c r="K1087" s="18"/>
      <c r="L1087" s="18"/>
    </row>
    <row r="1088" spans="1:18" hidden="1" x14ac:dyDescent="0.3">
      <c r="A1088" s="189"/>
      <c r="B1088" s="48"/>
      <c r="C1088" s="50"/>
      <c r="D1088" s="50"/>
      <c r="E1088" s="50"/>
      <c r="F1088" s="50"/>
      <c r="G1088" s="50"/>
      <c r="H1088" s="50"/>
      <c r="I1088" s="50"/>
      <c r="J1088" s="190"/>
      <c r="K1088" s="18"/>
      <c r="L1088" s="18"/>
    </row>
    <row r="1089" spans="1:18" hidden="1" x14ac:dyDescent="0.3">
      <c r="A1089" s="189"/>
      <c r="B1089" s="48"/>
      <c r="C1089" s="50"/>
      <c r="D1089" s="50"/>
      <c r="E1089" s="50"/>
      <c r="F1089" s="50"/>
      <c r="G1089" s="50"/>
      <c r="H1089" s="50"/>
      <c r="I1089" s="50"/>
      <c r="J1089" s="190"/>
      <c r="K1089" s="18"/>
      <c r="L1089" s="18"/>
    </row>
    <row r="1090" spans="1:18" hidden="1" x14ac:dyDescent="0.3">
      <c r="A1090" s="189"/>
      <c r="B1090" s="48"/>
      <c r="C1090" s="50"/>
      <c r="D1090" s="50"/>
      <c r="E1090" s="50"/>
      <c r="F1090" s="50"/>
      <c r="G1090" s="50"/>
      <c r="H1090" s="50"/>
      <c r="I1090" s="50"/>
      <c r="J1090" s="190"/>
      <c r="K1090" s="18"/>
      <c r="L1090" s="18"/>
    </row>
    <row r="1091" spans="1:18" hidden="1" x14ac:dyDescent="0.3">
      <c r="A1091" s="189"/>
      <c r="B1091" s="48"/>
      <c r="C1091" s="50"/>
      <c r="D1091" s="50"/>
      <c r="E1091" s="50"/>
      <c r="F1091" s="50"/>
      <c r="G1091" s="50"/>
      <c r="H1091" s="50"/>
      <c r="I1091" s="50"/>
      <c r="J1091" s="190"/>
      <c r="K1091" s="18"/>
      <c r="L1091" s="18"/>
    </row>
    <row r="1092" spans="1:18" hidden="1" x14ac:dyDescent="0.3">
      <c r="A1092" s="189"/>
      <c r="B1092" s="48"/>
      <c r="C1092" s="50"/>
      <c r="D1092" s="50"/>
      <c r="E1092" s="50"/>
      <c r="F1092" s="50"/>
      <c r="G1092" s="50"/>
      <c r="H1092" s="50"/>
      <c r="I1092" s="50"/>
      <c r="J1092" s="48"/>
      <c r="K1092" s="18"/>
      <c r="L1092" s="18"/>
    </row>
    <row r="1093" spans="1:18" hidden="1" x14ac:dyDescent="0.3">
      <c r="A1093" s="189"/>
      <c r="B1093" s="48"/>
      <c r="C1093" s="50"/>
      <c r="D1093" s="50"/>
      <c r="E1093" s="50"/>
      <c r="F1093" s="50"/>
      <c r="G1093" s="50"/>
      <c r="H1093" s="50"/>
      <c r="I1093" s="50"/>
      <c r="J1093" s="190"/>
      <c r="K1093" s="18"/>
      <c r="L1093" s="18"/>
    </row>
    <row r="1094" spans="1:18" hidden="1" x14ac:dyDescent="0.3">
      <c r="A1094" s="189"/>
      <c r="B1094" s="48"/>
      <c r="C1094" s="21"/>
      <c r="D1094" s="50"/>
      <c r="E1094" s="50"/>
      <c r="F1094" s="50"/>
      <c r="G1094" s="50"/>
      <c r="H1094" s="50"/>
      <c r="I1094" s="50"/>
      <c r="J1094" s="190"/>
      <c r="K1094" s="18"/>
      <c r="L1094" s="18"/>
    </row>
    <row r="1095" spans="1:18" hidden="1" x14ac:dyDescent="0.3">
      <c r="A1095" s="189"/>
      <c r="B1095" s="48"/>
      <c r="C1095" s="50"/>
      <c r="D1095" s="50"/>
      <c r="E1095" s="50"/>
      <c r="F1095" s="50"/>
      <c r="G1095" s="50"/>
      <c r="H1095" s="50"/>
      <c r="I1095" s="50"/>
      <c r="J1095" s="190"/>
      <c r="K1095" s="18"/>
      <c r="L1095" s="18"/>
    </row>
    <row r="1096" spans="1:18" hidden="1" x14ac:dyDescent="0.3">
      <c r="A1096" s="189"/>
      <c r="B1096" s="35"/>
      <c r="C1096" s="50"/>
      <c r="D1096" s="50"/>
      <c r="E1096" s="50"/>
      <c r="F1096" s="50"/>
      <c r="G1096" s="50"/>
      <c r="H1096" s="50"/>
      <c r="I1096" s="50"/>
      <c r="J1096" s="190"/>
      <c r="K1096" s="18"/>
      <c r="L1096" s="18"/>
    </row>
    <row r="1097" spans="1:18" s="69" customFormat="1" hidden="1" x14ac:dyDescent="0.3">
      <c r="A1097" s="189"/>
      <c r="B1097" s="132"/>
      <c r="C1097" s="141"/>
      <c r="D1097" s="141"/>
      <c r="E1097" s="141"/>
      <c r="F1097" s="141"/>
      <c r="G1097" s="141"/>
      <c r="H1097" s="141"/>
      <c r="I1097" s="141"/>
      <c r="J1097" s="190"/>
      <c r="K1097" s="135"/>
      <c r="L1097" s="18"/>
      <c r="M1097" s="68"/>
      <c r="N1097" s="68"/>
      <c r="O1097" s="68"/>
      <c r="P1097" s="68"/>
      <c r="Q1097" s="68"/>
      <c r="R1097" s="68"/>
    </row>
    <row r="1098" spans="1:18" hidden="1" x14ac:dyDescent="0.3">
      <c r="A1098" s="189"/>
      <c r="B1098" s="48"/>
      <c r="C1098" s="50"/>
      <c r="D1098" s="50"/>
      <c r="E1098" s="50"/>
      <c r="F1098" s="50"/>
      <c r="G1098" s="50"/>
      <c r="H1098" s="50"/>
      <c r="I1098" s="50"/>
      <c r="J1098" s="190"/>
      <c r="K1098" s="18"/>
      <c r="L1098" s="18"/>
    </row>
    <row r="1099" spans="1:18" hidden="1" x14ac:dyDescent="0.3">
      <c r="A1099" s="189"/>
      <c r="B1099" s="48"/>
      <c r="C1099" s="50"/>
      <c r="D1099" s="50"/>
      <c r="E1099" s="50"/>
      <c r="F1099" s="50"/>
      <c r="G1099" s="50"/>
      <c r="H1099" s="50"/>
      <c r="I1099" s="50"/>
      <c r="J1099" s="190"/>
      <c r="K1099" s="18"/>
      <c r="L1099" s="18"/>
    </row>
    <row r="1100" spans="1:18" hidden="1" x14ac:dyDescent="0.3">
      <c r="A1100" s="189"/>
      <c r="B1100" s="48"/>
      <c r="C1100" s="50"/>
      <c r="D1100" s="50"/>
      <c r="E1100" s="50"/>
      <c r="F1100" s="50"/>
      <c r="G1100" s="50"/>
      <c r="H1100" s="50"/>
      <c r="I1100" s="50"/>
      <c r="J1100" s="190"/>
      <c r="K1100" s="18"/>
      <c r="L1100" s="18"/>
    </row>
    <row r="1101" spans="1:18" hidden="1" x14ac:dyDescent="0.3">
      <c r="A1101" s="189"/>
      <c r="B1101" s="48"/>
      <c r="C1101" s="50"/>
      <c r="D1101" s="50"/>
      <c r="E1101" s="50"/>
      <c r="F1101" s="50"/>
      <c r="G1101" s="50"/>
      <c r="H1101" s="50"/>
      <c r="I1101" s="50"/>
      <c r="J1101" s="190"/>
      <c r="K1101" s="18"/>
      <c r="L1101" s="18"/>
    </row>
    <row r="1102" spans="1:18" hidden="1" x14ac:dyDescent="0.3">
      <c r="A1102" s="189"/>
      <c r="B1102" s="48"/>
      <c r="C1102" s="50"/>
      <c r="D1102" s="50"/>
      <c r="E1102" s="50"/>
      <c r="F1102" s="50"/>
      <c r="G1102" s="50"/>
      <c r="H1102" s="50"/>
      <c r="I1102" s="50"/>
      <c r="J1102" s="190"/>
      <c r="K1102" s="18"/>
      <c r="L1102" s="18"/>
    </row>
    <row r="1103" spans="1:18" hidden="1" x14ac:dyDescent="0.3">
      <c r="A1103" s="189"/>
      <c r="B1103" s="48"/>
      <c r="C1103" s="50"/>
      <c r="D1103" s="50"/>
      <c r="E1103" s="50"/>
      <c r="F1103" s="50"/>
      <c r="G1103" s="50"/>
      <c r="H1103" s="50"/>
      <c r="I1103" s="50"/>
      <c r="J1103" s="190"/>
      <c r="K1103" s="18"/>
      <c r="L1103" s="18"/>
    </row>
    <row r="1104" spans="1:18" hidden="1" x14ac:dyDescent="0.3">
      <c r="A1104" s="189"/>
      <c r="B1104" s="48"/>
      <c r="C1104" s="50"/>
      <c r="D1104" s="50"/>
      <c r="E1104" s="50"/>
      <c r="F1104" s="50"/>
      <c r="G1104" s="50"/>
      <c r="H1104" s="50"/>
      <c r="I1104" s="50"/>
      <c r="J1104" s="190"/>
      <c r="K1104" s="18"/>
      <c r="L1104" s="18"/>
    </row>
    <row r="1105" spans="1:12" hidden="1" x14ac:dyDescent="0.3">
      <c r="A1105" s="189"/>
      <c r="B1105" s="48"/>
      <c r="C1105" s="50"/>
      <c r="D1105" s="50"/>
      <c r="E1105" s="50"/>
      <c r="F1105" s="50"/>
      <c r="G1105" s="50"/>
      <c r="H1105" s="50"/>
      <c r="I1105" s="50"/>
      <c r="J1105" s="190"/>
      <c r="K1105" s="18"/>
      <c r="L1105" s="18"/>
    </row>
    <row r="1106" spans="1:12" hidden="1" x14ac:dyDescent="0.3">
      <c r="A1106" s="189"/>
      <c r="B1106" s="48"/>
      <c r="C1106" s="50"/>
      <c r="D1106" s="50"/>
      <c r="E1106" s="50"/>
      <c r="F1106" s="50"/>
      <c r="G1106" s="50"/>
      <c r="H1106" s="50"/>
      <c r="I1106" s="50"/>
      <c r="J1106" s="190"/>
      <c r="K1106" s="18"/>
      <c r="L1106" s="18"/>
    </row>
    <row r="1107" spans="1:12" hidden="1" x14ac:dyDescent="0.3">
      <c r="A1107" s="189"/>
      <c r="B1107" s="48"/>
      <c r="C1107" s="50"/>
      <c r="D1107" s="50"/>
      <c r="E1107" s="50"/>
      <c r="F1107" s="50"/>
      <c r="G1107" s="50"/>
      <c r="H1107" s="50"/>
      <c r="I1107" s="50"/>
      <c r="J1107" s="134"/>
      <c r="K1107" s="18"/>
      <c r="L1107" s="18"/>
    </row>
    <row r="1108" spans="1:12" hidden="1" x14ac:dyDescent="0.3">
      <c r="A1108" s="189"/>
      <c r="B1108" s="48"/>
      <c r="C1108" s="50"/>
      <c r="D1108" s="50"/>
      <c r="E1108" s="50"/>
      <c r="F1108" s="50"/>
      <c r="G1108" s="50"/>
      <c r="H1108" s="50"/>
      <c r="I1108" s="50"/>
      <c r="J1108" s="134"/>
      <c r="K1108" s="18"/>
      <c r="L1108" s="18"/>
    </row>
    <row r="1109" spans="1:12" hidden="1" x14ac:dyDescent="0.3">
      <c r="A1109" s="189"/>
      <c r="B1109" s="48"/>
      <c r="C1109" s="50"/>
      <c r="D1109" s="50"/>
      <c r="E1109" s="50"/>
      <c r="F1109" s="50"/>
      <c r="G1109" s="50"/>
      <c r="H1109" s="50"/>
      <c r="I1109" s="50"/>
      <c r="J1109" s="134"/>
      <c r="K1109" s="18"/>
      <c r="L1109" s="18"/>
    </row>
    <row r="1110" spans="1:12" hidden="1" x14ac:dyDescent="0.3">
      <c r="A1110" s="189"/>
      <c r="B1110" s="48"/>
      <c r="C1110" s="50"/>
      <c r="D1110" s="50"/>
      <c r="E1110" s="50"/>
      <c r="F1110" s="50"/>
      <c r="G1110" s="50"/>
      <c r="H1110" s="50"/>
      <c r="I1110" s="50"/>
      <c r="J1110" s="190"/>
      <c r="K1110" s="18"/>
      <c r="L1110" s="18"/>
    </row>
    <row r="1111" spans="1:12" hidden="1" x14ac:dyDescent="0.3">
      <c r="A1111" s="189"/>
      <c r="B1111" s="48"/>
      <c r="C1111" s="50"/>
      <c r="D1111" s="50"/>
      <c r="E1111" s="50"/>
      <c r="F1111" s="50"/>
      <c r="G1111" s="50"/>
      <c r="H1111" s="50"/>
      <c r="I1111" s="50"/>
      <c r="J1111" s="190"/>
      <c r="K1111" s="18"/>
      <c r="L1111" s="18"/>
    </row>
    <row r="1112" spans="1:12" hidden="1" x14ac:dyDescent="0.3">
      <c r="A1112" s="189"/>
      <c r="B1112" s="48"/>
      <c r="C1112" s="50"/>
      <c r="D1112" s="50"/>
      <c r="E1112" s="50"/>
      <c r="F1112" s="50"/>
      <c r="G1112" s="50"/>
      <c r="H1112" s="50"/>
      <c r="I1112" s="50"/>
      <c r="J1112" s="190"/>
      <c r="K1112" s="18"/>
      <c r="L1112" s="18"/>
    </row>
    <row r="1113" spans="1:12" hidden="1" x14ac:dyDescent="0.3">
      <c r="A1113" s="189"/>
      <c r="B1113" s="48"/>
      <c r="C1113" s="50"/>
      <c r="D1113" s="50"/>
      <c r="E1113" s="50"/>
      <c r="F1113" s="50"/>
      <c r="G1113" s="50"/>
      <c r="H1113" s="50"/>
      <c r="I1113" s="50"/>
      <c r="J1113" s="190"/>
      <c r="K1113" s="18"/>
      <c r="L1113" s="18"/>
    </row>
    <row r="1114" spans="1:12" hidden="1" x14ac:dyDescent="0.3">
      <c r="A1114" s="189"/>
      <c r="B1114" s="88"/>
      <c r="C1114" s="50"/>
      <c r="D1114" s="50"/>
      <c r="E1114" s="50"/>
      <c r="F1114" s="50"/>
      <c r="G1114" s="50"/>
      <c r="H1114" s="50"/>
      <c r="I1114" s="50"/>
      <c r="J1114" s="173"/>
      <c r="K1114" s="18"/>
      <c r="L1114" s="18"/>
    </row>
    <row r="1115" spans="1:12" hidden="1" x14ac:dyDescent="0.3">
      <c r="A1115" s="189"/>
      <c r="B1115" s="88"/>
      <c r="C1115" s="50"/>
      <c r="D1115" s="50"/>
      <c r="E1115" s="50"/>
      <c r="F1115" s="50"/>
      <c r="G1115" s="50"/>
      <c r="H1115" s="50"/>
      <c r="I1115" s="50"/>
      <c r="J1115" s="190"/>
      <c r="K1115" s="18"/>
      <c r="L1115" s="18"/>
    </row>
    <row r="1116" spans="1:12" ht="48" hidden="1" customHeight="1" x14ac:dyDescent="0.3">
      <c r="A1116" s="189"/>
      <c r="B1116" s="76" t="s">
        <v>70</v>
      </c>
      <c r="C1116" s="49">
        <f>SUM(C1117:C1121)</f>
        <v>0</v>
      </c>
      <c r="D1116" s="49">
        <f t="shared" ref="D1116:I1116" si="293">SUM(D1117:D1121)</f>
        <v>0</v>
      </c>
      <c r="E1116" s="49">
        <f t="shared" si="293"/>
        <v>0</v>
      </c>
      <c r="F1116" s="49">
        <f t="shared" si="293"/>
        <v>0</v>
      </c>
      <c r="G1116" s="49">
        <f t="shared" si="293"/>
        <v>0</v>
      </c>
      <c r="H1116" s="49">
        <f t="shared" si="293"/>
        <v>0</v>
      </c>
      <c r="I1116" s="49">
        <f t="shared" si="293"/>
        <v>0</v>
      </c>
      <c r="J1116" s="190"/>
      <c r="K1116" s="18"/>
      <c r="L1116" s="18"/>
    </row>
    <row r="1117" spans="1:12" hidden="1" x14ac:dyDescent="0.3">
      <c r="A1117" s="189"/>
      <c r="B1117" s="61"/>
      <c r="C1117" s="50"/>
      <c r="D1117" s="21"/>
      <c r="E1117" s="191"/>
      <c r="F1117" s="191"/>
      <c r="G1117" s="191"/>
      <c r="H1117" s="191"/>
      <c r="I1117" s="191"/>
      <c r="J1117" s="190"/>
      <c r="K1117" s="18"/>
      <c r="L1117" s="18"/>
    </row>
    <row r="1118" spans="1:12" hidden="1" x14ac:dyDescent="0.3">
      <c r="A1118" s="189"/>
      <c r="B1118" s="61"/>
      <c r="C1118" s="50"/>
      <c r="D1118" s="191"/>
      <c r="E1118" s="191"/>
      <c r="F1118" s="191"/>
      <c r="G1118" s="191"/>
      <c r="H1118" s="191"/>
      <c r="I1118" s="191"/>
      <c r="J1118" s="190"/>
      <c r="K1118" s="18"/>
      <c r="L1118" s="18"/>
    </row>
    <row r="1119" spans="1:12" hidden="1" x14ac:dyDescent="0.3">
      <c r="A1119" s="189"/>
      <c r="B1119" s="61"/>
      <c r="C1119" s="50"/>
      <c r="D1119" s="50"/>
      <c r="E1119" s="50"/>
      <c r="F1119" s="50"/>
      <c r="G1119" s="50"/>
      <c r="H1119" s="50"/>
      <c r="I1119" s="50"/>
      <c r="J1119" s="134"/>
      <c r="K1119" s="18"/>
      <c r="L1119" s="18"/>
    </row>
    <row r="1120" spans="1:12" hidden="1" x14ac:dyDescent="0.3">
      <c r="A1120" s="189"/>
      <c r="B1120" s="61"/>
      <c r="C1120" s="50"/>
      <c r="D1120" s="50"/>
      <c r="E1120" s="50"/>
      <c r="F1120" s="50"/>
      <c r="G1120" s="50"/>
      <c r="H1120" s="50"/>
      <c r="I1120" s="50"/>
      <c r="J1120" s="134"/>
      <c r="K1120" s="18"/>
      <c r="L1120" s="18"/>
    </row>
    <row r="1121" spans="1:12" hidden="1" x14ac:dyDescent="0.3">
      <c r="A1121" s="189"/>
      <c r="B1121" s="61"/>
      <c r="C1121" s="50"/>
      <c r="D1121" s="50"/>
      <c r="E1121" s="50"/>
      <c r="F1121" s="50"/>
      <c r="G1121" s="50"/>
      <c r="H1121" s="50"/>
      <c r="I1121" s="50"/>
      <c r="J1121" s="134"/>
      <c r="K1121" s="18"/>
      <c r="L1121" s="18"/>
    </row>
    <row r="1122" spans="1:12" hidden="1" x14ac:dyDescent="0.3">
      <c r="A1122" s="189"/>
      <c r="B1122" s="76" t="s">
        <v>270</v>
      </c>
      <c r="C1122" s="49">
        <f>SUM(C1123:C1125)</f>
        <v>0</v>
      </c>
      <c r="D1122" s="49">
        <f t="shared" ref="D1122:I1122" si="294">SUM(D1123:D1125)</f>
        <v>0</v>
      </c>
      <c r="E1122" s="49">
        <f t="shared" si="294"/>
        <v>0</v>
      </c>
      <c r="F1122" s="49">
        <f t="shared" si="294"/>
        <v>0</v>
      </c>
      <c r="G1122" s="49">
        <f t="shared" si="294"/>
        <v>0</v>
      </c>
      <c r="H1122" s="49">
        <f t="shared" si="294"/>
        <v>0</v>
      </c>
      <c r="I1122" s="49">
        <f t="shared" si="294"/>
        <v>0</v>
      </c>
      <c r="J1122" s="190"/>
      <c r="K1122" s="18"/>
      <c r="L1122" s="18"/>
    </row>
    <row r="1123" spans="1:12" hidden="1" x14ac:dyDescent="0.3">
      <c r="A1123" s="189"/>
      <c r="B1123" s="61"/>
      <c r="C1123" s="50"/>
      <c r="D1123" s="50"/>
      <c r="E1123" s="50"/>
      <c r="F1123" s="50"/>
      <c r="G1123" s="50"/>
      <c r="H1123" s="50"/>
      <c r="I1123" s="50"/>
      <c r="J1123" s="190"/>
      <c r="K1123" s="18"/>
      <c r="L1123" s="18"/>
    </row>
    <row r="1124" spans="1:12" hidden="1" x14ac:dyDescent="0.3">
      <c r="A1124" s="189"/>
      <c r="B1124" s="61"/>
      <c r="C1124" s="50"/>
      <c r="D1124" s="50"/>
      <c r="E1124" s="50"/>
      <c r="F1124" s="50"/>
      <c r="G1124" s="50"/>
      <c r="H1124" s="50"/>
      <c r="I1124" s="50"/>
      <c r="J1124" s="134"/>
      <c r="K1124" s="18"/>
      <c r="L1124" s="18"/>
    </row>
    <row r="1125" spans="1:12" hidden="1" x14ac:dyDescent="0.3">
      <c r="A1125" s="189"/>
      <c r="B1125" s="61"/>
      <c r="C1125" s="50"/>
      <c r="D1125" s="50"/>
      <c r="E1125" s="50"/>
      <c r="F1125" s="50"/>
      <c r="G1125" s="50"/>
      <c r="H1125" s="50"/>
      <c r="I1125" s="50"/>
      <c r="J1125" s="134"/>
      <c r="K1125" s="18"/>
      <c r="L1125" s="18"/>
    </row>
    <row r="1126" spans="1:12" hidden="1" x14ac:dyDescent="0.3">
      <c r="A1126" s="189"/>
      <c r="B1126" s="76" t="s">
        <v>52</v>
      </c>
      <c r="C1126" s="49">
        <f>SUM(C1127:C1130)</f>
        <v>0</v>
      </c>
      <c r="D1126" s="49">
        <f t="shared" ref="D1126:I1126" si="295">SUM(D1127:D1130)</f>
        <v>0</v>
      </c>
      <c r="E1126" s="49">
        <f t="shared" si="295"/>
        <v>0</v>
      </c>
      <c r="F1126" s="49">
        <f t="shared" si="295"/>
        <v>0</v>
      </c>
      <c r="G1126" s="49">
        <f t="shared" si="295"/>
        <v>0</v>
      </c>
      <c r="H1126" s="49">
        <f t="shared" si="295"/>
        <v>0</v>
      </c>
      <c r="I1126" s="49">
        <f t="shared" si="295"/>
        <v>0</v>
      </c>
      <c r="J1126" s="190"/>
      <c r="K1126" s="18"/>
      <c r="L1126" s="18"/>
    </row>
    <row r="1127" spans="1:12" hidden="1" x14ac:dyDescent="0.3">
      <c r="A1127" s="189"/>
      <c r="B1127" s="61"/>
      <c r="C1127" s="50"/>
      <c r="D1127" s="50"/>
      <c r="E1127" s="50"/>
      <c r="F1127" s="50"/>
      <c r="G1127" s="50"/>
      <c r="H1127" s="50"/>
      <c r="I1127" s="50"/>
      <c r="J1127" s="134"/>
      <c r="K1127" s="18"/>
      <c r="L1127" s="18"/>
    </row>
    <row r="1128" spans="1:12" hidden="1" x14ac:dyDescent="0.3">
      <c r="A1128" s="189"/>
      <c r="B1128" s="61"/>
      <c r="C1128" s="50"/>
      <c r="D1128" s="50"/>
      <c r="E1128" s="50"/>
      <c r="F1128" s="50"/>
      <c r="G1128" s="50"/>
      <c r="H1128" s="50"/>
      <c r="I1128" s="50"/>
      <c r="J1128" s="134"/>
      <c r="K1128" s="18"/>
      <c r="L1128" s="18"/>
    </row>
    <row r="1129" spans="1:12" hidden="1" x14ac:dyDescent="0.3">
      <c r="A1129" s="189"/>
      <c r="B1129" s="61"/>
      <c r="C1129" s="50"/>
      <c r="D1129" s="50"/>
      <c r="E1129" s="50"/>
      <c r="F1129" s="50"/>
      <c r="G1129" s="50"/>
      <c r="H1129" s="50"/>
      <c r="I1129" s="50"/>
      <c r="J1129" s="190"/>
      <c r="K1129" s="18"/>
      <c r="L1129" s="18"/>
    </row>
    <row r="1130" spans="1:12" hidden="1" x14ac:dyDescent="0.3">
      <c r="A1130" s="189"/>
      <c r="B1130" s="61"/>
      <c r="C1130" s="50"/>
      <c r="D1130" s="50"/>
      <c r="E1130" s="50"/>
      <c r="F1130" s="50"/>
      <c r="G1130" s="50"/>
      <c r="H1130" s="50"/>
      <c r="I1130" s="50"/>
      <c r="J1130" s="134"/>
      <c r="K1130" s="18"/>
      <c r="L1130" s="18"/>
    </row>
    <row r="1131" spans="1:12" ht="31.2" hidden="1" x14ac:dyDescent="0.3">
      <c r="A1131" s="189"/>
      <c r="B1131" s="76" t="s">
        <v>146</v>
      </c>
      <c r="C1131" s="49">
        <f>SUM(C1132:C1137)</f>
        <v>0</v>
      </c>
      <c r="D1131" s="49">
        <f t="shared" ref="D1131:I1131" si="296">SUM(D1132:D1137)</f>
        <v>0</v>
      </c>
      <c r="E1131" s="49">
        <f t="shared" si="296"/>
        <v>0</v>
      </c>
      <c r="F1131" s="49">
        <f t="shared" si="296"/>
        <v>0</v>
      </c>
      <c r="G1131" s="49">
        <f t="shared" si="296"/>
        <v>0</v>
      </c>
      <c r="H1131" s="49">
        <f t="shared" si="296"/>
        <v>0</v>
      </c>
      <c r="I1131" s="49">
        <f t="shared" si="296"/>
        <v>0</v>
      </c>
      <c r="J1131" s="183"/>
      <c r="K1131" s="18"/>
      <c r="L1131" s="18"/>
    </row>
    <row r="1132" spans="1:12" hidden="1" x14ac:dyDescent="0.3">
      <c r="A1132" s="189"/>
      <c r="B1132" s="88"/>
      <c r="C1132" s="50"/>
      <c r="D1132" s="50"/>
      <c r="E1132" s="50"/>
      <c r="F1132" s="50"/>
      <c r="G1132" s="50"/>
      <c r="H1132" s="50"/>
      <c r="I1132" s="50"/>
      <c r="J1132" s="190"/>
      <c r="K1132" s="18"/>
      <c r="L1132" s="18"/>
    </row>
    <row r="1133" spans="1:12" hidden="1" x14ac:dyDescent="0.3">
      <c r="A1133" s="189"/>
      <c r="B1133" s="88"/>
      <c r="C1133" s="50"/>
      <c r="D1133" s="50"/>
      <c r="E1133" s="50"/>
      <c r="F1133" s="50"/>
      <c r="G1133" s="50"/>
      <c r="H1133" s="50"/>
      <c r="I1133" s="50"/>
      <c r="J1133" s="134"/>
      <c r="K1133" s="18"/>
      <c r="L1133" s="18"/>
    </row>
    <row r="1134" spans="1:12" hidden="1" x14ac:dyDescent="0.3">
      <c r="A1134" s="189"/>
      <c r="B1134" s="76"/>
      <c r="C1134" s="50"/>
      <c r="D1134" s="50"/>
      <c r="E1134" s="50"/>
      <c r="F1134" s="50"/>
      <c r="G1134" s="50"/>
      <c r="H1134" s="50"/>
      <c r="I1134" s="50"/>
      <c r="J1134" s="134"/>
      <c r="K1134" s="18"/>
      <c r="L1134" s="18"/>
    </row>
    <row r="1135" spans="1:12" hidden="1" x14ac:dyDescent="0.3">
      <c r="A1135" s="189"/>
      <c r="B1135" s="88"/>
      <c r="C1135" s="50"/>
      <c r="D1135" s="50"/>
      <c r="E1135" s="50"/>
      <c r="F1135" s="50"/>
      <c r="G1135" s="50"/>
      <c r="H1135" s="50"/>
      <c r="I1135" s="50"/>
      <c r="J1135" s="134"/>
      <c r="K1135" s="18"/>
      <c r="L1135" s="18"/>
    </row>
    <row r="1136" spans="1:12" hidden="1" x14ac:dyDescent="0.3">
      <c r="A1136" s="189"/>
      <c r="B1136" s="88"/>
      <c r="C1136" s="50"/>
      <c r="D1136" s="50"/>
      <c r="E1136" s="50"/>
      <c r="F1136" s="50"/>
      <c r="G1136" s="50"/>
      <c r="H1136" s="50"/>
      <c r="I1136" s="50"/>
      <c r="J1136" s="43"/>
      <c r="K1136" s="18"/>
      <c r="L1136" s="18"/>
    </row>
    <row r="1137" spans="1:12" hidden="1" x14ac:dyDescent="0.3">
      <c r="A1137" s="189"/>
      <c r="B1137" s="88"/>
      <c r="C1137" s="50"/>
      <c r="D1137" s="50"/>
      <c r="E1137" s="50"/>
      <c r="F1137" s="50"/>
      <c r="G1137" s="50"/>
      <c r="H1137" s="50"/>
      <c r="I1137" s="50"/>
      <c r="J1137" s="190"/>
      <c r="K1137" s="18"/>
      <c r="L1137" s="18"/>
    </row>
    <row r="1138" spans="1:12" ht="31.2" hidden="1" x14ac:dyDescent="0.3">
      <c r="A1138" s="189"/>
      <c r="B1138" s="76" t="s">
        <v>55</v>
      </c>
      <c r="C1138" s="49">
        <f>SUM(C1139:C1143)</f>
        <v>0</v>
      </c>
      <c r="D1138" s="49">
        <f t="shared" ref="D1138:I1138" si="297">SUM(D1139:D1143)</f>
        <v>0</v>
      </c>
      <c r="E1138" s="49">
        <f t="shared" si="297"/>
        <v>0</v>
      </c>
      <c r="F1138" s="49">
        <f t="shared" si="297"/>
        <v>0</v>
      </c>
      <c r="G1138" s="49">
        <f t="shared" si="297"/>
        <v>0</v>
      </c>
      <c r="H1138" s="49">
        <f t="shared" si="297"/>
        <v>0</v>
      </c>
      <c r="I1138" s="49">
        <f t="shared" si="297"/>
        <v>0</v>
      </c>
      <c r="J1138" s="183"/>
      <c r="K1138" s="18"/>
      <c r="L1138" s="18"/>
    </row>
    <row r="1139" spans="1:12" hidden="1" x14ac:dyDescent="0.3">
      <c r="A1139" s="189"/>
      <c r="B1139" s="76"/>
      <c r="C1139" s="50"/>
      <c r="D1139" s="50"/>
      <c r="E1139" s="50"/>
      <c r="F1139" s="50"/>
      <c r="G1139" s="50"/>
      <c r="H1139" s="50"/>
      <c r="I1139" s="50"/>
      <c r="J1139" s="134"/>
      <c r="K1139" s="18"/>
      <c r="L1139" s="18"/>
    </row>
    <row r="1140" spans="1:12" hidden="1" x14ac:dyDescent="0.3">
      <c r="A1140" s="189"/>
      <c r="B1140" s="76"/>
      <c r="C1140" s="50"/>
      <c r="D1140" s="50"/>
      <c r="E1140" s="50"/>
      <c r="F1140" s="50"/>
      <c r="G1140" s="50"/>
      <c r="H1140" s="50"/>
      <c r="I1140" s="50"/>
      <c r="J1140" s="134"/>
      <c r="K1140" s="18"/>
      <c r="L1140" s="18"/>
    </row>
    <row r="1141" spans="1:12" hidden="1" x14ac:dyDescent="0.3">
      <c r="A1141" s="189"/>
      <c r="B1141" s="76"/>
      <c r="C1141" s="50"/>
      <c r="D1141" s="50"/>
      <c r="E1141" s="50"/>
      <c r="F1141" s="50"/>
      <c r="G1141" s="50"/>
      <c r="H1141" s="50"/>
      <c r="I1141" s="50"/>
      <c r="J1141" s="190"/>
      <c r="K1141" s="18"/>
      <c r="L1141" s="18"/>
    </row>
    <row r="1142" spans="1:12" hidden="1" x14ac:dyDescent="0.3">
      <c r="A1142" s="189"/>
      <c r="B1142" s="76"/>
      <c r="C1142" s="50"/>
      <c r="D1142" s="50"/>
      <c r="E1142" s="50"/>
      <c r="F1142" s="50"/>
      <c r="G1142" s="50"/>
      <c r="H1142" s="50"/>
      <c r="I1142" s="50"/>
      <c r="J1142" s="134"/>
      <c r="K1142" s="18"/>
      <c r="L1142" s="18"/>
    </row>
    <row r="1143" spans="1:12" hidden="1" x14ac:dyDescent="0.3">
      <c r="A1143" s="189"/>
      <c r="B1143" s="76"/>
      <c r="C1143" s="50"/>
      <c r="D1143" s="50"/>
      <c r="E1143" s="50"/>
      <c r="F1143" s="50"/>
      <c r="G1143" s="50"/>
      <c r="H1143" s="50"/>
      <c r="I1143" s="50"/>
      <c r="J1143" s="134"/>
      <c r="K1143" s="18"/>
      <c r="L1143" s="18"/>
    </row>
    <row r="1144" spans="1:12" ht="31.2" hidden="1" x14ac:dyDescent="0.3">
      <c r="A1144" s="189"/>
      <c r="B1144" s="76" t="s">
        <v>15</v>
      </c>
      <c r="C1144" s="49">
        <f>SUM(C1145:C1148)</f>
        <v>0</v>
      </c>
      <c r="D1144" s="49">
        <f t="shared" ref="D1144:I1144" si="298">SUM(D1145:D1148)</f>
        <v>0</v>
      </c>
      <c r="E1144" s="49">
        <f t="shared" si="298"/>
        <v>0</v>
      </c>
      <c r="F1144" s="49">
        <f t="shared" si="298"/>
        <v>0</v>
      </c>
      <c r="G1144" s="49">
        <f t="shared" si="298"/>
        <v>0</v>
      </c>
      <c r="H1144" s="49">
        <f t="shared" si="298"/>
        <v>0</v>
      </c>
      <c r="I1144" s="49">
        <f t="shared" si="298"/>
        <v>0</v>
      </c>
      <c r="J1144" s="183"/>
      <c r="K1144" s="18"/>
      <c r="L1144" s="18"/>
    </row>
    <row r="1145" spans="1:12" hidden="1" x14ac:dyDescent="0.3">
      <c r="A1145" s="189"/>
      <c r="B1145" s="76"/>
      <c r="C1145" s="49"/>
      <c r="D1145" s="50"/>
      <c r="E1145" s="50"/>
      <c r="F1145" s="50"/>
      <c r="G1145" s="50"/>
      <c r="H1145" s="50"/>
      <c r="I1145" s="50"/>
      <c r="J1145" s="190"/>
      <c r="K1145" s="18"/>
      <c r="L1145" s="18"/>
    </row>
    <row r="1146" spans="1:12" hidden="1" x14ac:dyDescent="0.3">
      <c r="A1146" s="189"/>
      <c r="B1146" s="76"/>
      <c r="C1146" s="49"/>
      <c r="D1146" s="50"/>
      <c r="E1146" s="50"/>
      <c r="F1146" s="50"/>
      <c r="G1146" s="50"/>
      <c r="H1146" s="50"/>
      <c r="I1146" s="50"/>
      <c r="J1146" s="134"/>
      <c r="K1146" s="18"/>
      <c r="L1146" s="18"/>
    </row>
    <row r="1147" spans="1:12" hidden="1" x14ac:dyDescent="0.3">
      <c r="A1147" s="189"/>
      <c r="B1147" s="76"/>
      <c r="C1147" s="49"/>
      <c r="D1147" s="50"/>
      <c r="E1147" s="50"/>
      <c r="F1147" s="50"/>
      <c r="G1147" s="50"/>
      <c r="H1147" s="50"/>
      <c r="I1147" s="50"/>
      <c r="J1147" s="134"/>
      <c r="K1147" s="18"/>
      <c r="L1147" s="18"/>
    </row>
    <row r="1148" spans="1:12" hidden="1" x14ac:dyDescent="0.3">
      <c r="A1148" s="189"/>
      <c r="B1148" s="76"/>
      <c r="C1148" s="49"/>
      <c r="D1148" s="50"/>
      <c r="E1148" s="50"/>
      <c r="F1148" s="50"/>
      <c r="G1148" s="50"/>
      <c r="H1148" s="50"/>
      <c r="I1148" s="50"/>
      <c r="J1148" s="134"/>
      <c r="K1148" s="18"/>
      <c r="L1148" s="18"/>
    </row>
    <row r="1149" spans="1:12" hidden="1" x14ac:dyDescent="0.3">
      <c r="A1149" s="189"/>
      <c r="B1149" s="76" t="s">
        <v>147</v>
      </c>
      <c r="C1149" s="49">
        <f>SUM(C1150:C1154)</f>
        <v>0</v>
      </c>
      <c r="D1149" s="49">
        <f t="shared" ref="D1149:I1149" si="299">SUM(D1150:D1154)</f>
        <v>0</v>
      </c>
      <c r="E1149" s="49">
        <f t="shared" si="299"/>
        <v>0</v>
      </c>
      <c r="F1149" s="49">
        <f t="shared" si="299"/>
        <v>0</v>
      </c>
      <c r="G1149" s="49">
        <f t="shared" si="299"/>
        <v>0</v>
      </c>
      <c r="H1149" s="49">
        <f t="shared" si="299"/>
        <v>0</v>
      </c>
      <c r="I1149" s="49">
        <f t="shared" si="299"/>
        <v>0</v>
      </c>
      <c r="J1149" s="183"/>
      <c r="K1149" s="18"/>
      <c r="L1149" s="18"/>
    </row>
    <row r="1150" spans="1:12" hidden="1" x14ac:dyDescent="0.3">
      <c r="A1150" s="189"/>
      <c r="B1150" s="76"/>
      <c r="C1150" s="50"/>
      <c r="D1150" s="50"/>
      <c r="E1150" s="50"/>
      <c r="F1150" s="50"/>
      <c r="G1150" s="50"/>
      <c r="H1150" s="50"/>
      <c r="I1150" s="50"/>
      <c r="J1150" s="190"/>
      <c r="K1150" s="18"/>
      <c r="L1150" s="18"/>
    </row>
    <row r="1151" spans="1:12" hidden="1" x14ac:dyDescent="0.3">
      <c r="A1151" s="189"/>
      <c r="B1151" s="76"/>
      <c r="C1151" s="50"/>
      <c r="D1151" s="50"/>
      <c r="E1151" s="50"/>
      <c r="F1151" s="50"/>
      <c r="G1151" s="50"/>
      <c r="H1151" s="50"/>
      <c r="I1151" s="50"/>
      <c r="J1151" s="48"/>
      <c r="K1151" s="18"/>
      <c r="L1151" s="18"/>
    </row>
    <row r="1152" spans="1:12" hidden="1" x14ac:dyDescent="0.3">
      <c r="A1152" s="189"/>
      <c r="B1152" s="76"/>
      <c r="C1152" s="50"/>
      <c r="D1152" s="50"/>
      <c r="E1152" s="50"/>
      <c r="F1152" s="50"/>
      <c r="G1152" s="50"/>
      <c r="H1152" s="50"/>
      <c r="I1152" s="50"/>
      <c r="J1152" s="48"/>
      <c r="K1152" s="18"/>
      <c r="L1152" s="18"/>
    </row>
    <row r="1153" spans="1:12" hidden="1" x14ac:dyDescent="0.3">
      <c r="A1153" s="189"/>
      <c r="B1153" s="76"/>
      <c r="C1153" s="50"/>
      <c r="D1153" s="50"/>
      <c r="E1153" s="50"/>
      <c r="F1153" s="50"/>
      <c r="G1153" s="50"/>
      <c r="H1153" s="50"/>
      <c r="I1153" s="50"/>
      <c r="J1153" s="134"/>
      <c r="K1153" s="18"/>
      <c r="L1153" s="18"/>
    </row>
    <row r="1154" spans="1:12" hidden="1" x14ac:dyDescent="0.3">
      <c r="A1154" s="189"/>
      <c r="B1154" s="76"/>
      <c r="C1154" s="50"/>
      <c r="D1154" s="50"/>
      <c r="E1154" s="50"/>
      <c r="F1154" s="50"/>
      <c r="G1154" s="50"/>
      <c r="H1154" s="50"/>
      <c r="I1154" s="50"/>
      <c r="J1154" s="134"/>
      <c r="K1154" s="18"/>
      <c r="L1154" s="18"/>
    </row>
    <row r="1155" spans="1:12" ht="31.2" hidden="1" x14ac:dyDescent="0.3">
      <c r="A1155" s="189"/>
      <c r="B1155" s="76" t="s">
        <v>56</v>
      </c>
      <c r="C1155" s="49">
        <f>SUM(C1156:C1159)</f>
        <v>0</v>
      </c>
      <c r="D1155" s="49">
        <f t="shared" ref="D1155:I1155" si="300">SUM(D1156:D1159)</f>
        <v>0</v>
      </c>
      <c r="E1155" s="49">
        <f t="shared" si="300"/>
        <v>0</v>
      </c>
      <c r="F1155" s="49">
        <f t="shared" si="300"/>
        <v>0</v>
      </c>
      <c r="G1155" s="49">
        <f t="shared" si="300"/>
        <v>0</v>
      </c>
      <c r="H1155" s="49">
        <f t="shared" si="300"/>
        <v>0</v>
      </c>
      <c r="I1155" s="49">
        <f t="shared" si="300"/>
        <v>0</v>
      </c>
      <c r="J1155" s="183"/>
      <c r="K1155" s="18"/>
      <c r="L1155" s="18"/>
    </row>
    <row r="1156" spans="1:12" hidden="1" x14ac:dyDescent="0.3">
      <c r="A1156" s="189"/>
      <c r="B1156" s="76"/>
      <c r="C1156" s="50"/>
      <c r="D1156" s="50"/>
      <c r="E1156" s="50"/>
      <c r="F1156" s="50"/>
      <c r="G1156" s="50"/>
      <c r="H1156" s="50"/>
      <c r="I1156" s="50"/>
      <c r="J1156" s="190"/>
      <c r="K1156" s="18"/>
      <c r="L1156" s="18"/>
    </row>
    <row r="1157" spans="1:12" hidden="1" x14ac:dyDescent="0.3">
      <c r="A1157" s="189"/>
      <c r="B1157" s="76"/>
      <c r="C1157" s="50"/>
      <c r="D1157" s="50"/>
      <c r="E1157" s="50"/>
      <c r="F1157" s="50"/>
      <c r="G1157" s="50"/>
      <c r="H1157" s="50"/>
      <c r="I1157" s="50"/>
      <c r="J1157" s="134"/>
      <c r="K1157" s="18"/>
      <c r="L1157" s="18"/>
    </row>
    <row r="1158" spans="1:12" hidden="1" x14ac:dyDescent="0.3">
      <c r="A1158" s="189"/>
      <c r="B1158" s="76"/>
      <c r="C1158" s="50"/>
      <c r="D1158" s="50"/>
      <c r="E1158" s="50"/>
      <c r="F1158" s="50"/>
      <c r="G1158" s="50"/>
      <c r="H1158" s="50"/>
      <c r="I1158" s="50"/>
      <c r="J1158" s="134"/>
      <c r="K1158" s="18"/>
      <c r="L1158" s="18"/>
    </row>
    <row r="1159" spans="1:12" hidden="1" x14ac:dyDescent="0.3">
      <c r="A1159" s="189"/>
      <c r="B1159" s="76"/>
      <c r="C1159" s="50"/>
      <c r="D1159" s="50"/>
      <c r="E1159" s="50"/>
      <c r="F1159" s="50"/>
      <c r="G1159" s="50"/>
      <c r="H1159" s="50"/>
      <c r="I1159" s="50"/>
      <c r="J1159" s="190"/>
      <c r="K1159" s="18"/>
      <c r="L1159" s="18"/>
    </row>
    <row r="1160" spans="1:12" ht="31.2" hidden="1" x14ac:dyDescent="0.3">
      <c r="A1160" s="189"/>
      <c r="B1160" s="76" t="s">
        <v>57</v>
      </c>
      <c r="C1160" s="49">
        <f>SUM(C1161:C1166)</f>
        <v>0</v>
      </c>
      <c r="D1160" s="49">
        <f t="shared" ref="D1160:I1160" si="301">SUM(D1161:D1166)</f>
        <v>0</v>
      </c>
      <c r="E1160" s="49">
        <f t="shared" si="301"/>
        <v>0</v>
      </c>
      <c r="F1160" s="49">
        <f t="shared" si="301"/>
        <v>0</v>
      </c>
      <c r="G1160" s="49">
        <f t="shared" si="301"/>
        <v>0</v>
      </c>
      <c r="H1160" s="49">
        <f t="shared" si="301"/>
        <v>0</v>
      </c>
      <c r="I1160" s="49">
        <f t="shared" si="301"/>
        <v>0</v>
      </c>
      <c r="J1160" s="25"/>
      <c r="K1160" s="18"/>
      <c r="L1160" s="18"/>
    </row>
    <row r="1161" spans="1:12" hidden="1" x14ac:dyDescent="0.3">
      <c r="A1161" s="189"/>
      <c r="B1161" s="79"/>
      <c r="C1161" s="50"/>
      <c r="D1161" s="50"/>
      <c r="E1161" s="50"/>
      <c r="F1161" s="50"/>
      <c r="G1161" s="50"/>
      <c r="H1161" s="50"/>
      <c r="I1161" s="50"/>
      <c r="J1161" s="190"/>
      <c r="K1161" s="18"/>
      <c r="L1161" s="18"/>
    </row>
    <row r="1162" spans="1:12" hidden="1" x14ac:dyDescent="0.3">
      <c r="A1162" s="189"/>
      <c r="B1162" s="88"/>
      <c r="C1162" s="50"/>
      <c r="D1162" s="49"/>
      <c r="E1162" s="49"/>
      <c r="F1162" s="49"/>
      <c r="G1162" s="49"/>
      <c r="H1162" s="50"/>
      <c r="I1162" s="50"/>
      <c r="J1162" s="190"/>
      <c r="K1162" s="18"/>
      <c r="L1162" s="18"/>
    </row>
    <row r="1163" spans="1:12" hidden="1" x14ac:dyDescent="0.3">
      <c r="A1163" s="189"/>
      <c r="B1163" s="88"/>
      <c r="C1163" s="50"/>
      <c r="D1163" s="49"/>
      <c r="E1163" s="49"/>
      <c r="F1163" s="49"/>
      <c r="G1163" s="49"/>
      <c r="H1163" s="50"/>
      <c r="I1163" s="50"/>
      <c r="J1163" s="190"/>
      <c r="K1163" s="18"/>
      <c r="L1163" s="18"/>
    </row>
    <row r="1164" spans="1:12" hidden="1" x14ac:dyDescent="0.3">
      <c r="A1164" s="189"/>
      <c r="B1164" s="88"/>
      <c r="C1164" s="50"/>
      <c r="D1164" s="49"/>
      <c r="E1164" s="49"/>
      <c r="F1164" s="49"/>
      <c r="G1164" s="49"/>
      <c r="H1164" s="50"/>
      <c r="I1164" s="50"/>
      <c r="J1164" s="134"/>
      <c r="K1164" s="18"/>
      <c r="L1164" s="18"/>
    </row>
    <row r="1165" spans="1:12" hidden="1" x14ac:dyDescent="0.3">
      <c r="A1165" s="189"/>
      <c r="B1165" s="88"/>
      <c r="C1165" s="50"/>
      <c r="D1165" s="49"/>
      <c r="E1165" s="49"/>
      <c r="F1165" s="49"/>
      <c r="G1165" s="49"/>
      <c r="H1165" s="50"/>
      <c r="I1165" s="50"/>
      <c r="J1165" s="134"/>
      <c r="K1165" s="18"/>
      <c r="L1165" s="18"/>
    </row>
    <row r="1166" spans="1:12" hidden="1" x14ac:dyDescent="0.3">
      <c r="A1166" s="189"/>
      <c r="B1166" s="88"/>
      <c r="C1166" s="50"/>
      <c r="D1166" s="50"/>
      <c r="E1166" s="50"/>
      <c r="F1166" s="50"/>
      <c r="G1166" s="50"/>
      <c r="H1166" s="50"/>
      <c r="I1166" s="50"/>
      <c r="J1166" s="134"/>
      <c r="K1166" s="18"/>
      <c r="L1166" s="18"/>
    </row>
    <row r="1167" spans="1:12" ht="33.75" hidden="1" customHeight="1" x14ac:dyDescent="0.3">
      <c r="A1167" s="189"/>
      <c r="B1167" s="76" t="s">
        <v>288</v>
      </c>
      <c r="C1167" s="49">
        <f>SUM(C1168:C1172)</f>
        <v>0</v>
      </c>
      <c r="D1167" s="49">
        <f t="shared" ref="D1167:I1167" si="302">SUM(D1168:D1172)</f>
        <v>0</v>
      </c>
      <c r="E1167" s="49">
        <f t="shared" si="302"/>
        <v>0</v>
      </c>
      <c r="F1167" s="49">
        <f t="shared" si="302"/>
        <v>0</v>
      </c>
      <c r="G1167" s="49">
        <f t="shared" si="302"/>
        <v>0</v>
      </c>
      <c r="H1167" s="49">
        <f>SUM(H1168:H1172)</f>
        <v>0</v>
      </c>
      <c r="I1167" s="49">
        <f t="shared" si="302"/>
        <v>0</v>
      </c>
      <c r="J1167" s="190"/>
      <c r="K1167" s="18"/>
      <c r="L1167" s="18"/>
    </row>
    <row r="1168" spans="1:12" hidden="1" x14ac:dyDescent="0.3">
      <c r="A1168" s="189"/>
      <c r="B1168" s="88"/>
      <c r="C1168" s="50"/>
      <c r="D1168" s="50"/>
      <c r="E1168" s="50"/>
      <c r="F1168" s="50"/>
      <c r="G1168" s="50"/>
      <c r="H1168" s="50"/>
      <c r="I1168" s="50"/>
      <c r="J1168" s="190"/>
      <c r="K1168" s="18"/>
      <c r="L1168" s="18"/>
    </row>
    <row r="1169" spans="1:12" hidden="1" x14ac:dyDescent="0.3">
      <c r="A1169" s="189"/>
      <c r="B1169" s="88"/>
      <c r="C1169" s="49"/>
      <c r="D1169" s="49"/>
      <c r="E1169" s="49"/>
      <c r="F1169" s="49"/>
      <c r="G1169" s="49"/>
      <c r="H1169" s="49"/>
      <c r="I1169" s="50"/>
      <c r="J1169" s="134"/>
      <c r="K1169" s="18"/>
      <c r="L1169" s="18"/>
    </row>
    <row r="1170" spans="1:12" hidden="1" x14ac:dyDescent="0.3">
      <c r="A1170" s="189"/>
      <c r="B1170" s="88"/>
      <c r="C1170" s="49"/>
      <c r="D1170" s="49"/>
      <c r="E1170" s="49"/>
      <c r="F1170" s="49"/>
      <c r="G1170" s="49"/>
      <c r="H1170" s="49"/>
      <c r="I1170" s="50"/>
      <c r="J1170" s="134"/>
      <c r="K1170" s="18"/>
      <c r="L1170" s="18"/>
    </row>
    <row r="1171" spans="1:12" hidden="1" x14ac:dyDescent="0.3">
      <c r="A1171" s="189"/>
      <c r="B1171" s="88"/>
      <c r="C1171" s="49"/>
      <c r="D1171" s="49"/>
      <c r="E1171" s="49"/>
      <c r="F1171" s="49"/>
      <c r="G1171" s="49"/>
      <c r="H1171" s="49"/>
      <c r="I1171" s="50"/>
      <c r="J1171" s="134"/>
      <c r="K1171" s="18"/>
      <c r="L1171" s="18"/>
    </row>
    <row r="1172" spans="1:12" hidden="1" x14ac:dyDescent="0.3">
      <c r="A1172" s="189"/>
      <c r="B1172" s="88"/>
      <c r="C1172" s="50"/>
      <c r="D1172" s="50"/>
      <c r="E1172" s="50"/>
      <c r="F1172" s="50"/>
      <c r="G1172" s="50"/>
      <c r="H1172" s="50"/>
      <c r="I1172" s="50"/>
      <c r="J1172" s="25"/>
      <c r="K1172" s="18"/>
      <c r="L1172" s="18"/>
    </row>
    <row r="1173" spans="1:12" ht="31.2" x14ac:dyDescent="0.3">
      <c r="A1173" s="189"/>
      <c r="B1173" s="76" t="s">
        <v>37</v>
      </c>
      <c r="C1173" s="49">
        <f>SUM(C1174:C1177)</f>
        <v>0</v>
      </c>
      <c r="D1173" s="49">
        <f t="shared" ref="D1173:I1173" si="303">SUM(D1174:D1177)</f>
        <v>5000000</v>
      </c>
      <c r="E1173" s="49">
        <f t="shared" si="303"/>
        <v>0</v>
      </c>
      <c r="F1173" s="49">
        <f t="shared" si="303"/>
        <v>5000000</v>
      </c>
      <c r="G1173" s="49">
        <f t="shared" si="303"/>
        <v>0</v>
      </c>
      <c r="H1173" s="49">
        <f t="shared" si="303"/>
        <v>277157</v>
      </c>
      <c r="I1173" s="49">
        <f t="shared" si="303"/>
        <v>277157</v>
      </c>
      <c r="J1173" s="190"/>
      <c r="K1173" s="18"/>
      <c r="L1173" s="18"/>
    </row>
    <row r="1174" spans="1:12" ht="35.4" customHeight="1" x14ac:dyDescent="0.3">
      <c r="A1174" s="189"/>
      <c r="B1174" s="76"/>
      <c r="C1174" s="50"/>
      <c r="D1174" s="50">
        <v>5000000</v>
      </c>
      <c r="E1174" s="50"/>
      <c r="F1174" s="50">
        <v>5000000</v>
      </c>
      <c r="G1174" s="50"/>
      <c r="H1174" s="50"/>
      <c r="I1174" s="50"/>
      <c r="J1174" s="190" t="s">
        <v>327</v>
      </c>
      <c r="K1174" s="18"/>
      <c r="L1174" s="18"/>
    </row>
    <row r="1175" spans="1:12" hidden="1" x14ac:dyDescent="0.3">
      <c r="A1175" s="189"/>
      <c r="B1175" s="76"/>
      <c r="C1175" s="50"/>
      <c r="D1175" s="50"/>
      <c r="E1175" s="50"/>
      <c r="F1175" s="50"/>
      <c r="G1175" s="50"/>
      <c r="H1175" s="50">
        <v>277157</v>
      </c>
      <c r="I1175" s="50">
        <v>277157</v>
      </c>
      <c r="J1175" s="144"/>
      <c r="K1175" s="18"/>
      <c r="L1175" s="18"/>
    </row>
    <row r="1176" spans="1:12" hidden="1" x14ac:dyDescent="0.3">
      <c r="A1176" s="189"/>
      <c r="B1176" s="88"/>
      <c r="C1176" s="50"/>
      <c r="D1176" s="50"/>
      <c r="E1176" s="50"/>
      <c r="F1176" s="50"/>
      <c r="G1176" s="50"/>
      <c r="H1176" s="50"/>
      <c r="I1176" s="50"/>
      <c r="J1176" s="134"/>
      <c r="K1176" s="18"/>
      <c r="L1176" s="18"/>
    </row>
    <row r="1177" spans="1:12" hidden="1" x14ac:dyDescent="0.3">
      <c r="A1177" s="189"/>
      <c r="B1177" s="88"/>
      <c r="C1177" s="50"/>
      <c r="D1177" s="50"/>
      <c r="E1177" s="50"/>
      <c r="F1177" s="50"/>
      <c r="G1177" s="50"/>
      <c r="H1177" s="50"/>
      <c r="I1177" s="50"/>
      <c r="J1177" s="134"/>
      <c r="K1177" s="18"/>
      <c r="L1177" s="18"/>
    </row>
    <row r="1178" spans="1:12" ht="31.2" hidden="1" x14ac:dyDescent="0.3">
      <c r="A1178" s="189"/>
      <c r="B1178" s="76" t="s">
        <v>17</v>
      </c>
      <c r="C1178" s="49">
        <f>SUM(C1179:C1184)</f>
        <v>0</v>
      </c>
      <c r="D1178" s="49">
        <f t="shared" ref="D1178:I1178" si="304">SUM(D1179:D1184)</f>
        <v>0</v>
      </c>
      <c r="E1178" s="49">
        <f t="shared" si="304"/>
        <v>0</v>
      </c>
      <c r="F1178" s="49">
        <f t="shared" si="304"/>
        <v>0</v>
      </c>
      <c r="G1178" s="49">
        <f t="shared" si="304"/>
        <v>0</v>
      </c>
      <c r="H1178" s="49">
        <f t="shared" si="304"/>
        <v>0</v>
      </c>
      <c r="I1178" s="49">
        <f t="shared" si="304"/>
        <v>0</v>
      </c>
      <c r="J1178" s="7"/>
      <c r="K1178" s="18"/>
      <c r="L1178" s="18"/>
    </row>
    <row r="1179" spans="1:12" hidden="1" x14ac:dyDescent="0.3">
      <c r="A1179" s="189"/>
      <c r="B1179" s="76"/>
      <c r="C1179" s="49"/>
      <c r="D1179" s="50"/>
      <c r="E1179" s="50"/>
      <c r="F1179" s="50"/>
      <c r="G1179" s="50"/>
      <c r="H1179" s="50"/>
      <c r="I1179" s="50"/>
      <c r="J1179" s="190"/>
      <c r="K1179" s="18"/>
      <c r="L1179" s="18"/>
    </row>
    <row r="1180" spans="1:12" hidden="1" x14ac:dyDescent="0.3">
      <c r="A1180" s="189"/>
      <c r="B1180" s="76"/>
      <c r="C1180" s="49"/>
      <c r="D1180" s="50"/>
      <c r="E1180" s="50"/>
      <c r="F1180" s="50"/>
      <c r="G1180" s="50"/>
      <c r="H1180" s="50"/>
      <c r="I1180" s="50"/>
      <c r="J1180" s="43"/>
      <c r="K1180" s="18"/>
      <c r="L1180" s="18"/>
    </row>
    <row r="1181" spans="1:12" hidden="1" x14ac:dyDescent="0.3">
      <c r="A1181" s="189"/>
      <c r="B1181" s="76"/>
      <c r="C1181" s="49"/>
      <c r="D1181" s="50"/>
      <c r="E1181" s="50"/>
      <c r="F1181" s="50"/>
      <c r="G1181" s="50"/>
      <c r="H1181" s="50"/>
      <c r="I1181" s="50"/>
      <c r="J1181" s="134"/>
      <c r="K1181" s="18"/>
      <c r="L1181" s="18"/>
    </row>
    <row r="1182" spans="1:12" hidden="1" x14ac:dyDescent="0.3">
      <c r="A1182" s="189"/>
      <c r="B1182" s="76"/>
      <c r="C1182" s="49"/>
      <c r="D1182" s="50"/>
      <c r="E1182" s="50"/>
      <c r="F1182" s="50"/>
      <c r="G1182" s="50"/>
      <c r="H1182" s="50"/>
      <c r="I1182" s="50"/>
      <c r="J1182" s="134"/>
      <c r="K1182" s="18"/>
      <c r="L1182" s="18"/>
    </row>
    <row r="1183" spans="1:12" hidden="1" x14ac:dyDescent="0.3">
      <c r="A1183" s="189"/>
      <c r="B1183" s="88"/>
      <c r="C1183" s="49"/>
      <c r="D1183" s="50"/>
      <c r="E1183" s="50"/>
      <c r="F1183" s="50"/>
      <c r="G1183" s="50"/>
      <c r="H1183" s="50"/>
      <c r="I1183" s="50"/>
      <c r="J1183" s="134"/>
      <c r="K1183" s="18"/>
      <c r="L1183" s="18"/>
    </row>
    <row r="1184" spans="1:12" hidden="1" x14ac:dyDescent="0.3">
      <c r="A1184" s="189"/>
      <c r="B1184" s="88"/>
      <c r="C1184" s="50"/>
      <c r="D1184" s="50"/>
      <c r="E1184" s="50"/>
      <c r="F1184" s="50"/>
      <c r="G1184" s="50"/>
      <c r="H1184" s="50"/>
      <c r="I1184" s="50"/>
      <c r="J1184" s="190"/>
      <c r="K1184" s="18"/>
      <c r="L1184" s="18"/>
    </row>
    <row r="1185" spans="1:12" ht="31.2" hidden="1" x14ac:dyDescent="0.3">
      <c r="A1185" s="189"/>
      <c r="B1185" s="76" t="s">
        <v>190</v>
      </c>
      <c r="C1185" s="49">
        <f>SUM(C1186:C1190)</f>
        <v>0</v>
      </c>
      <c r="D1185" s="49">
        <f t="shared" ref="D1185:H1185" si="305">SUM(D1186:D1190)</f>
        <v>0</v>
      </c>
      <c r="E1185" s="49">
        <f t="shared" si="305"/>
        <v>0</v>
      </c>
      <c r="F1185" s="49">
        <f t="shared" si="305"/>
        <v>0</v>
      </c>
      <c r="G1185" s="49">
        <f t="shared" si="305"/>
        <v>0</v>
      </c>
      <c r="H1185" s="49">
        <f t="shared" si="305"/>
        <v>0</v>
      </c>
      <c r="I1185" s="49">
        <f>SUM(I1186:I1190)</f>
        <v>0</v>
      </c>
      <c r="J1185" s="190"/>
      <c r="K1185" s="18"/>
      <c r="L1185" s="18"/>
    </row>
    <row r="1186" spans="1:12" hidden="1" x14ac:dyDescent="0.3">
      <c r="A1186" s="189"/>
      <c r="B1186" s="88"/>
      <c r="C1186" s="50"/>
      <c r="D1186" s="50"/>
      <c r="E1186" s="191"/>
      <c r="F1186" s="50"/>
      <c r="G1186" s="50"/>
      <c r="H1186" s="50"/>
      <c r="I1186" s="50"/>
      <c r="J1186" s="183"/>
      <c r="K1186" s="18"/>
      <c r="L1186" s="18"/>
    </row>
    <row r="1187" spans="1:12" hidden="1" x14ac:dyDescent="0.3">
      <c r="A1187" s="189"/>
      <c r="B1187" s="88"/>
      <c r="C1187" s="50"/>
      <c r="D1187" s="50"/>
      <c r="E1187" s="50"/>
      <c r="F1187" s="50"/>
      <c r="G1187" s="50"/>
      <c r="H1187" s="50"/>
      <c r="I1187" s="50"/>
      <c r="J1187" s="190"/>
      <c r="K1187" s="18"/>
      <c r="L1187" s="18"/>
    </row>
    <row r="1188" spans="1:12" hidden="1" x14ac:dyDescent="0.3">
      <c r="A1188" s="189"/>
      <c r="B1188" s="88"/>
      <c r="C1188" s="50"/>
      <c r="D1188" s="50"/>
      <c r="E1188" s="50"/>
      <c r="F1188" s="50"/>
      <c r="G1188" s="50"/>
      <c r="H1188" s="50"/>
      <c r="I1188" s="50"/>
      <c r="J1188" s="134"/>
      <c r="K1188" s="18"/>
      <c r="L1188" s="18"/>
    </row>
    <row r="1189" spans="1:12" hidden="1" x14ac:dyDescent="0.3">
      <c r="A1189" s="189"/>
      <c r="B1189" s="88"/>
      <c r="C1189" s="50"/>
      <c r="D1189" s="50"/>
      <c r="E1189" s="50"/>
      <c r="F1189" s="50"/>
      <c r="G1189" s="50"/>
      <c r="H1189" s="50"/>
      <c r="I1189" s="50"/>
      <c r="J1189" s="134"/>
      <c r="K1189" s="18"/>
      <c r="L1189" s="18"/>
    </row>
    <row r="1190" spans="1:12" hidden="1" x14ac:dyDescent="0.3">
      <c r="A1190" s="189"/>
      <c r="B1190" s="88"/>
      <c r="C1190" s="50"/>
      <c r="D1190" s="50"/>
      <c r="E1190" s="50"/>
      <c r="F1190" s="50"/>
      <c r="G1190" s="50"/>
      <c r="H1190" s="50"/>
      <c r="I1190" s="50"/>
      <c r="J1190" s="190"/>
      <c r="K1190" s="18"/>
      <c r="L1190" s="18"/>
    </row>
    <row r="1191" spans="1:12" hidden="1" x14ac:dyDescent="0.3">
      <c r="A1191" s="189"/>
      <c r="B1191" s="76" t="s">
        <v>285</v>
      </c>
      <c r="C1191" s="49">
        <f>SUM(C1192:C1193)</f>
        <v>0</v>
      </c>
      <c r="D1191" s="49">
        <f t="shared" ref="D1191:I1191" si="306">SUM(D1192:D1193)</f>
        <v>0</v>
      </c>
      <c r="E1191" s="49">
        <f t="shared" si="306"/>
        <v>0</v>
      </c>
      <c r="F1191" s="49">
        <f t="shared" si="306"/>
        <v>0</v>
      </c>
      <c r="G1191" s="49">
        <f t="shared" si="306"/>
        <v>0</v>
      </c>
      <c r="H1191" s="49">
        <f t="shared" si="306"/>
        <v>0</v>
      </c>
      <c r="I1191" s="49">
        <f t="shared" si="306"/>
        <v>0</v>
      </c>
      <c r="J1191" s="190"/>
      <c r="K1191" s="18"/>
      <c r="L1191" s="18"/>
    </row>
    <row r="1192" spans="1:12" hidden="1" x14ac:dyDescent="0.3">
      <c r="A1192" s="189"/>
      <c r="B1192" s="88"/>
      <c r="C1192" s="50"/>
      <c r="D1192" s="50"/>
      <c r="E1192" s="50"/>
      <c r="F1192" s="50"/>
      <c r="G1192" s="50"/>
      <c r="H1192" s="50"/>
      <c r="I1192" s="50"/>
      <c r="J1192" s="190"/>
      <c r="K1192" s="18"/>
      <c r="L1192" s="18"/>
    </row>
    <row r="1193" spans="1:12" hidden="1" x14ac:dyDescent="0.3">
      <c r="A1193" s="189"/>
      <c r="B1193" s="88"/>
      <c r="C1193" s="50"/>
      <c r="D1193" s="50"/>
      <c r="E1193" s="50"/>
      <c r="F1193" s="50"/>
      <c r="G1193" s="50"/>
      <c r="H1193" s="50"/>
      <c r="I1193" s="50"/>
      <c r="J1193" s="190"/>
      <c r="K1193" s="18"/>
      <c r="L1193" s="18"/>
    </row>
    <row r="1194" spans="1:12" hidden="1" x14ac:dyDescent="0.3">
      <c r="A1194" s="189"/>
      <c r="B1194" s="76" t="s">
        <v>53</v>
      </c>
      <c r="C1194" s="49">
        <f>SUM(C1195:C1197)</f>
        <v>0</v>
      </c>
      <c r="D1194" s="49">
        <f t="shared" ref="D1194:I1194" si="307">SUM(D1195:D1197)</f>
        <v>0</v>
      </c>
      <c r="E1194" s="49">
        <f t="shared" si="307"/>
        <v>0</v>
      </c>
      <c r="F1194" s="49">
        <f t="shared" si="307"/>
        <v>0</v>
      </c>
      <c r="G1194" s="49">
        <f t="shared" si="307"/>
        <v>0</v>
      </c>
      <c r="H1194" s="49">
        <f t="shared" si="307"/>
        <v>0</v>
      </c>
      <c r="I1194" s="49">
        <f t="shared" si="307"/>
        <v>0</v>
      </c>
      <c r="J1194" s="25"/>
      <c r="K1194" s="18"/>
      <c r="L1194" s="18"/>
    </row>
    <row r="1195" spans="1:12" hidden="1" x14ac:dyDescent="0.3">
      <c r="A1195" s="189"/>
      <c r="B1195" s="88"/>
      <c r="C1195" s="50"/>
      <c r="D1195" s="49"/>
      <c r="E1195" s="49"/>
      <c r="F1195" s="49"/>
      <c r="G1195" s="49"/>
      <c r="H1195" s="49"/>
      <c r="I1195" s="49"/>
      <c r="J1195" s="190"/>
      <c r="K1195" s="18"/>
      <c r="L1195" s="18"/>
    </row>
    <row r="1196" spans="1:12" hidden="1" x14ac:dyDescent="0.3">
      <c r="A1196" s="189"/>
      <c r="B1196" s="88"/>
      <c r="C1196" s="50"/>
      <c r="D1196" s="50"/>
      <c r="E1196" s="50"/>
      <c r="F1196" s="50"/>
      <c r="G1196" s="50"/>
      <c r="H1196" s="50"/>
      <c r="I1196" s="50"/>
      <c r="J1196" s="134"/>
      <c r="K1196" s="18"/>
      <c r="L1196" s="18"/>
    </row>
    <row r="1197" spans="1:12" hidden="1" x14ac:dyDescent="0.3">
      <c r="A1197" s="189"/>
      <c r="B1197" s="88"/>
      <c r="C1197" s="50"/>
      <c r="D1197" s="50"/>
      <c r="E1197" s="50"/>
      <c r="F1197" s="50"/>
      <c r="G1197" s="50"/>
      <c r="H1197" s="50"/>
      <c r="I1197" s="50"/>
      <c r="J1197" s="134"/>
      <c r="K1197" s="18"/>
      <c r="L1197" s="18"/>
    </row>
    <row r="1198" spans="1:12" ht="49.5" hidden="1" customHeight="1" x14ac:dyDescent="0.3">
      <c r="A1198" s="189"/>
      <c r="B1198" s="139" t="s">
        <v>64</v>
      </c>
      <c r="C1198" s="21">
        <f>SUM(C1199:C1200)</f>
        <v>0</v>
      </c>
      <c r="D1198" s="21">
        <f t="shared" ref="D1198:I1198" si="308">SUM(D1199:D1200)</f>
        <v>0</v>
      </c>
      <c r="E1198" s="21">
        <f t="shared" si="308"/>
        <v>0</v>
      </c>
      <c r="F1198" s="21">
        <f t="shared" si="308"/>
        <v>0</v>
      </c>
      <c r="G1198" s="21">
        <f t="shared" si="308"/>
        <v>0</v>
      </c>
      <c r="H1198" s="21">
        <f t="shared" si="308"/>
        <v>0</v>
      </c>
      <c r="I1198" s="21">
        <f t="shared" si="308"/>
        <v>0</v>
      </c>
      <c r="J1198" s="7"/>
      <c r="K1198" s="18"/>
      <c r="L1198" s="18"/>
    </row>
    <row r="1199" spans="1:12" hidden="1" x14ac:dyDescent="0.3">
      <c r="A1199" s="189"/>
      <c r="B1199" s="144"/>
      <c r="C1199" s="191"/>
      <c r="D1199" s="191"/>
      <c r="E1199" s="191"/>
      <c r="F1199" s="191"/>
      <c r="G1199" s="191"/>
      <c r="H1199" s="191"/>
      <c r="I1199" s="191"/>
      <c r="J1199" s="7"/>
      <c r="K1199" s="18"/>
      <c r="L1199" s="18"/>
    </row>
    <row r="1200" spans="1:12" hidden="1" x14ac:dyDescent="0.3">
      <c r="A1200" s="189"/>
      <c r="B1200" s="145"/>
      <c r="C1200" s="21"/>
      <c r="D1200" s="21"/>
      <c r="E1200" s="21"/>
      <c r="F1200" s="21"/>
      <c r="G1200" s="21"/>
      <c r="H1200" s="191"/>
      <c r="I1200" s="191"/>
      <c r="J1200" s="134"/>
      <c r="K1200" s="18"/>
      <c r="L1200" s="18"/>
    </row>
    <row r="1201" spans="1:12" ht="31.2" hidden="1" x14ac:dyDescent="0.3">
      <c r="A1201" s="189"/>
      <c r="B1201" s="20" t="s">
        <v>59</v>
      </c>
      <c r="C1201" s="92">
        <f>SUM(C1202:C1205)</f>
        <v>0</v>
      </c>
      <c r="D1201" s="92">
        <f t="shared" ref="D1201:I1201" si="309">SUM(D1202:D1205)</f>
        <v>0</v>
      </c>
      <c r="E1201" s="92">
        <f t="shared" si="309"/>
        <v>0</v>
      </c>
      <c r="F1201" s="92">
        <f t="shared" si="309"/>
        <v>0</v>
      </c>
      <c r="G1201" s="92">
        <f t="shared" si="309"/>
        <v>0</v>
      </c>
      <c r="H1201" s="92">
        <f t="shared" si="309"/>
        <v>0</v>
      </c>
      <c r="I1201" s="92">
        <f t="shared" si="309"/>
        <v>0</v>
      </c>
      <c r="J1201" s="7"/>
      <c r="K1201" s="18"/>
      <c r="L1201" s="18"/>
    </row>
    <row r="1202" spans="1:12" hidden="1" x14ac:dyDescent="0.3">
      <c r="A1202" s="189"/>
      <c r="B1202" s="20"/>
      <c r="C1202" s="92"/>
      <c r="D1202" s="85"/>
      <c r="E1202" s="85"/>
      <c r="F1202" s="85"/>
      <c r="G1202" s="85"/>
      <c r="H1202" s="85"/>
      <c r="I1202" s="85"/>
      <c r="J1202" s="190"/>
      <c r="K1202" s="18"/>
      <c r="L1202" s="18"/>
    </row>
    <row r="1203" spans="1:12" hidden="1" x14ac:dyDescent="0.3">
      <c r="A1203" s="189"/>
      <c r="B1203" s="20"/>
      <c r="C1203" s="92"/>
      <c r="D1203" s="85"/>
      <c r="E1203" s="85"/>
      <c r="F1203" s="85"/>
      <c r="G1203" s="85"/>
      <c r="H1203" s="85"/>
      <c r="I1203" s="85"/>
      <c r="J1203" s="168"/>
      <c r="K1203" s="18"/>
      <c r="L1203" s="18"/>
    </row>
    <row r="1204" spans="1:12" hidden="1" x14ac:dyDescent="0.3">
      <c r="A1204" s="189"/>
      <c r="B1204" s="20"/>
      <c r="C1204" s="92"/>
      <c r="D1204" s="85"/>
      <c r="E1204" s="85"/>
      <c r="F1204" s="85"/>
      <c r="G1204" s="85"/>
      <c r="H1204" s="85"/>
      <c r="I1204" s="85"/>
      <c r="J1204" s="168"/>
      <c r="K1204" s="18"/>
      <c r="L1204" s="18"/>
    </row>
    <row r="1205" spans="1:12" hidden="1" x14ac:dyDescent="0.3">
      <c r="A1205" s="189"/>
      <c r="B1205" s="20"/>
      <c r="C1205" s="92"/>
      <c r="D1205" s="85"/>
      <c r="E1205" s="85"/>
      <c r="F1205" s="85"/>
      <c r="G1205" s="85"/>
      <c r="H1205" s="85"/>
      <c r="I1205" s="85"/>
      <c r="J1205" s="168"/>
      <c r="K1205" s="18"/>
      <c r="L1205" s="18"/>
    </row>
    <row r="1206" spans="1:12" ht="31.2" hidden="1" x14ac:dyDescent="0.3">
      <c r="A1206" s="189"/>
      <c r="B1206" s="146" t="s">
        <v>66</v>
      </c>
      <c r="C1206" s="92">
        <f>SUM(C1207:C1209)</f>
        <v>0</v>
      </c>
      <c r="D1206" s="92">
        <f t="shared" ref="D1206:H1206" si="310">SUM(D1207:D1209)</f>
        <v>0</v>
      </c>
      <c r="E1206" s="92">
        <f t="shared" si="310"/>
        <v>0</v>
      </c>
      <c r="F1206" s="92">
        <f t="shared" si="310"/>
        <v>0</v>
      </c>
      <c r="G1206" s="92">
        <f t="shared" si="310"/>
        <v>0</v>
      </c>
      <c r="H1206" s="92">
        <f t="shared" si="310"/>
        <v>0</v>
      </c>
      <c r="I1206" s="92">
        <f>SUM(I1207:I1209)</f>
        <v>0</v>
      </c>
      <c r="J1206" s="183"/>
      <c r="K1206" s="18"/>
      <c r="L1206" s="18"/>
    </row>
    <row r="1207" spans="1:12" hidden="1" x14ac:dyDescent="0.3">
      <c r="A1207" s="189"/>
      <c r="B1207" s="20"/>
      <c r="C1207" s="85"/>
      <c r="D1207" s="85"/>
      <c r="E1207" s="85"/>
      <c r="F1207" s="85"/>
      <c r="G1207" s="85"/>
      <c r="H1207" s="85"/>
      <c r="I1207" s="85"/>
      <c r="J1207" s="134"/>
      <c r="K1207" s="18"/>
      <c r="L1207" s="18"/>
    </row>
    <row r="1208" spans="1:12" hidden="1" x14ac:dyDescent="0.3">
      <c r="A1208" s="189"/>
      <c r="B1208" s="20"/>
      <c r="C1208" s="85"/>
      <c r="D1208" s="85"/>
      <c r="E1208" s="85"/>
      <c r="F1208" s="85"/>
      <c r="G1208" s="85"/>
      <c r="H1208" s="85"/>
      <c r="I1208" s="85"/>
      <c r="J1208" s="25"/>
      <c r="K1208" s="18"/>
      <c r="L1208" s="18"/>
    </row>
    <row r="1209" spans="1:12" hidden="1" x14ac:dyDescent="0.3">
      <c r="A1209" s="189"/>
      <c r="B1209" s="20"/>
      <c r="C1209" s="85"/>
      <c r="D1209" s="85"/>
      <c r="E1209" s="85"/>
      <c r="F1209" s="85"/>
      <c r="G1209" s="85"/>
      <c r="H1209" s="85"/>
      <c r="I1209" s="85"/>
      <c r="J1209" s="25"/>
      <c r="K1209" s="18"/>
      <c r="L1209" s="18"/>
    </row>
    <row r="1210" spans="1:12" ht="31.2" hidden="1" x14ac:dyDescent="0.3">
      <c r="A1210" s="189"/>
      <c r="B1210" s="146" t="s">
        <v>71</v>
      </c>
      <c r="C1210" s="92">
        <f>C1211</f>
        <v>0</v>
      </c>
      <c r="D1210" s="92">
        <f>D1211</f>
        <v>0</v>
      </c>
      <c r="E1210" s="92">
        <f t="shared" ref="E1210:H1210" si="311">E1211</f>
        <v>0</v>
      </c>
      <c r="F1210" s="92">
        <f>F1211</f>
        <v>0</v>
      </c>
      <c r="G1210" s="92">
        <f t="shared" si="311"/>
        <v>0</v>
      </c>
      <c r="H1210" s="92">
        <f t="shared" si="311"/>
        <v>0</v>
      </c>
      <c r="I1210" s="92">
        <f>I1211</f>
        <v>0</v>
      </c>
      <c r="J1210" s="183"/>
      <c r="K1210" s="18"/>
      <c r="L1210" s="18"/>
    </row>
    <row r="1211" spans="1:12" hidden="1" x14ac:dyDescent="0.3">
      <c r="A1211" s="189"/>
      <c r="B1211" s="147"/>
      <c r="C1211" s="85"/>
      <c r="D1211" s="85"/>
      <c r="E1211" s="85"/>
      <c r="F1211" s="85"/>
      <c r="G1211" s="85"/>
      <c r="H1211" s="85"/>
      <c r="I1211" s="85"/>
      <c r="J1211" s="134"/>
      <c r="K1211" s="18"/>
      <c r="L1211" s="18"/>
    </row>
    <row r="1212" spans="1:12" ht="31.2" hidden="1" x14ac:dyDescent="0.3">
      <c r="A1212" s="189"/>
      <c r="B1212" s="20" t="s">
        <v>194</v>
      </c>
      <c r="C1212" s="92">
        <f>SUM(C1213:C1217)</f>
        <v>0</v>
      </c>
      <c r="D1212" s="92">
        <f t="shared" ref="D1212:I1212" si="312">SUM(D1213:D1217)</f>
        <v>0</v>
      </c>
      <c r="E1212" s="92">
        <f t="shared" si="312"/>
        <v>0</v>
      </c>
      <c r="F1212" s="92">
        <f t="shared" si="312"/>
        <v>0</v>
      </c>
      <c r="G1212" s="92">
        <f t="shared" si="312"/>
        <v>0</v>
      </c>
      <c r="H1212" s="92">
        <f t="shared" si="312"/>
        <v>0</v>
      </c>
      <c r="I1212" s="92">
        <f t="shared" si="312"/>
        <v>0</v>
      </c>
      <c r="J1212" s="25"/>
      <c r="K1212" s="18"/>
      <c r="L1212" s="18"/>
    </row>
    <row r="1213" spans="1:12" hidden="1" x14ac:dyDescent="0.3">
      <c r="A1213" s="189"/>
      <c r="B1213" s="147"/>
      <c r="C1213" s="85"/>
      <c r="D1213" s="92"/>
      <c r="E1213" s="92"/>
      <c r="F1213" s="92"/>
      <c r="G1213" s="92"/>
      <c r="H1213" s="92"/>
      <c r="I1213" s="92"/>
      <c r="J1213" s="25"/>
      <c r="K1213" s="18"/>
      <c r="L1213" s="18"/>
    </row>
    <row r="1214" spans="1:12" hidden="1" x14ac:dyDescent="0.3">
      <c r="A1214" s="189"/>
      <c r="B1214" s="147"/>
      <c r="C1214" s="85"/>
      <c r="D1214" s="92"/>
      <c r="E1214" s="92"/>
      <c r="F1214" s="92"/>
      <c r="G1214" s="92"/>
      <c r="H1214" s="92"/>
      <c r="I1214" s="92"/>
      <c r="J1214" s="134"/>
      <c r="K1214" s="18"/>
      <c r="L1214" s="18"/>
    </row>
    <row r="1215" spans="1:12" hidden="1" x14ac:dyDescent="0.3">
      <c r="A1215" s="189"/>
      <c r="B1215" s="147"/>
      <c r="C1215" s="85"/>
      <c r="D1215" s="85"/>
      <c r="E1215" s="85"/>
      <c r="F1215" s="85"/>
      <c r="G1215" s="85"/>
      <c r="H1215" s="85"/>
      <c r="I1215" s="85"/>
      <c r="J1215" s="190"/>
      <c r="K1215" s="18"/>
      <c r="L1215" s="18"/>
    </row>
    <row r="1216" spans="1:12" hidden="1" x14ac:dyDescent="0.3">
      <c r="A1216" s="189"/>
      <c r="B1216" s="147"/>
      <c r="C1216" s="85"/>
      <c r="D1216" s="85"/>
      <c r="E1216" s="85"/>
      <c r="F1216" s="85"/>
      <c r="G1216" s="85"/>
      <c r="H1216" s="85"/>
      <c r="I1216" s="85"/>
      <c r="J1216" s="134"/>
      <c r="K1216" s="18"/>
      <c r="L1216" s="18"/>
    </row>
    <row r="1217" spans="1:12" hidden="1" x14ac:dyDescent="0.3">
      <c r="A1217" s="189"/>
      <c r="B1217" s="147"/>
      <c r="C1217" s="85"/>
      <c r="D1217" s="85"/>
      <c r="E1217" s="85"/>
      <c r="F1217" s="85"/>
      <c r="G1217" s="85"/>
      <c r="H1217" s="85"/>
      <c r="I1217" s="85"/>
      <c r="J1217" s="134"/>
      <c r="K1217" s="18"/>
      <c r="L1217" s="18"/>
    </row>
    <row r="1218" spans="1:12" ht="31.2" hidden="1" x14ac:dyDescent="0.3">
      <c r="A1218" s="189"/>
      <c r="B1218" s="20" t="s">
        <v>286</v>
      </c>
      <c r="C1218" s="92">
        <f>SUM(C1219:C1223)</f>
        <v>0</v>
      </c>
      <c r="D1218" s="92">
        <f t="shared" ref="D1218:I1218" si="313">SUM(D1219:D1223)</f>
        <v>0</v>
      </c>
      <c r="E1218" s="92">
        <f t="shared" si="313"/>
        <v>0</v>
      </c>
      <c r="F1218" s="92">
        <f t="shared" si="313"/>
        <v>0</v>
      </c>
      <c r="G1218" s="92">
        <f t="shared" si="313"/>
        <v>0</v>
      </c>
      <c r="H1218" s="92">
        <f t="shared" si="313"/>
        <v>0</v>
      </c>
      <c r="I1218" s="92">
        <f t="shared" si="313"/>
        <v>0</v>
      </c>
      <c r="J1218" s="25"/>
      <c r="K1218" s="18"/>
      <c r="L1218" s="18"/>
    </row>
    <row r="1219" spans="1:12" hidden="1" x14ac:dyDescent="0.3">
      <c r="A1219" s="189"/>
      <c r="B1219" s="147"/>
      <c r="C1219" s="85"/>
      <c r="D1219" s="92"/>
      <c r="E1219" s="92"/>
      <c r="F1219" s="92"/>
      <c r="G1219" s="92"/>
      <c r="H1219" s="92"/>
      <c r="I1219" s="85"/>
      <c r="J1219" s="190"/>
      <c r="K1219" s="18"/>
      <c r="L1219" s="18"/>
    </row>
    <row r="1220" spans="1:12" hidden="1" x14ac:dyDescent="0.3">
      <c r="A1220" s="189"/>
      <c r="B1220" s="147"/>
      <c r="C1220" s="85"/>
      <c r="D1220" s="85"/>
      <c r="E1220" s="85"/>
      <c r="F1220" s="85"/>
      <c r="G1220" s="85"/>
      <c r="H1220" s="85"/>
      <c r="I1220" s="85"/>
      <c r="J1220" s="134"/>
      <c r="K1220" s="18"/>
      <c r="L1220" s="18"/>
    </row>
    <row r="1221" spans="1:12" hidden="1" x14ac:dyDescent="0.3">
      <c r="A1221" s="189"/>
      <c r="B1221" s="147"/>
      <c r="C1221" s="85"/>
      <c r="D1221" s="85"/>
      <c r="E1221" s="85"/>
      <c r="F1221" s="85"/>
      <c r="G1221" s="85"/>
      <c r="H1221" s="85"/>
      <c r="I1221" s="85"/>
      <c r="J1221" s="134"/>
      <c r="K1221" s="18"/>
      <c r="L1221" s="18"/>
    </row>
    <row r="1222" spans="1:12" hidden="1" x14ac:dyDescent="0.3">
      <c r="A1222" s="189"/>
      <c r="B1222" s="147"/>
      <c r="C1222" s="85"/>
      <c r="D1222" s="85"/>
      <c r="E1222" s="85"/>
      <c r="F1222" s="85"/>
      <c r="G1222" s="85"/>
      <c r="H1222" s="85"/>
      <c r="I1222" s="85"/>
      <c r="J1222" s="134"/>
      <c r="K1222" s="18"/>
      <c r="L1222" s="18"/>
    </row>
    <row r="1223" spans="1:12" hidden="1" x14ac:dyDescent="0.3">
      <c r="A1223" s="189"/>
      <c r="B1223" s="147"/>
      <c r="C1223" s="85"/>
      <c r="D1223" s="85"/>
      <c r="E1223" s="85"/>
      <c r="F1223" s="85"/>
      <c r="G1223" s="85"/>
      <c r="H1223" s="85"/>
      <c r="I1223" s="85"/>
      <c r="J1223" s="168"/>
      <c r="K1223" s="18"/>
      <c r="L1223" s="18"/>
    </row>
    <row r="1224" spans="1:12" ht="31.2" x14ac:dyDescent="0.3">
      <c r="A1224" s="189"/>
      <c r="B1224" s="20" t="s">
        <v>271</v>
      </c>
      <c r="C1224" s="92">
        <f>SUM(C1225:C1233)</f>
        <v>0</v>
      </c>
      <c r="D1224" s="92">
        <f t="shared" ref="D1224:I1224" si="314">SUM(D1225:D1233)</f>
        <v>0</v>
      </c>
      <c r="E1224" s="92">
        <f t="shared" si="314"/>
        <v>0</v>
      </c>
      <c r="F1224" s="92">
        <f t="shared" si="314"/>
        <v>5000000</v>
      </c>
      <c r="G1224" s="92">
        <f t="shared" si="314"/>
        <v>0</v>
      </c>
      <c r="H1224" s="92">
        <f t="shared" si="314"/>
        <v>0</v>
      </c>
      <c r="I1224" s="92">
        <f t="shared" si="314"/>
        <v>0</v>
      </c>
      <c r="J1224" s="25"/>
      <c r="K1224" s="18"/>
      <c r="L1224" s="18"/>
    </row>
    <row r="1225" spans="1:12" ht="31.2" x14ac:dyDescent="0.3">
      <c r="A1225" s="189"/>
      <c r="B1225" s="147"/>
      <c r="C1225" s="85"/>
      <c r="D1225" s="85"/>
      <c r="E1225" s="85"/>
      <c r="F1225" s="85">
        <v>5000000</v>
      </c>
      <c r="G1225" s="85"/>
      <c r="H1225" s="85"/>
      <c r="I1225" s="85"/>
      <c r="J1225" s="185" t="s">
        <v>324</v>
      </c>
      <c r="K1225" s="18"/>
      <c r="L1225" s="18"/>
    </row>
    <row r="1226" spans="1:12" hidden="1" x14ac:dyDescent="0.3">
      <c r="A1226" s="189"/>
      <c r="B1226" s="147"/>
      <c r="C1226" s="85"/>
      <c r="D1226" s="85"/>
      <c r="E1226" s="85"/>
      <c r="F1226" s="85"/>
      <c r="G1226" s="85"/>
      <c r="H1226" s="85"/>
      <c r="I1226" s="85"/>
      <c r="J1226" s="134"/>
      <c r="K1226" s="18"/>
      <c r="L1226" s="18"/>
    </row>
    <row r="1227" spans="1:12" hidden="1" x14ac:dyDescent="0.3">
      <c r="A1227" s="189"/>
      <c r="B1227" s="147"/>
      <c r="C1227" s="85"/>
      <c r="D1227" s="85"/>
      <c r="E1227" s="85"/>
      <c r="F1227" s="85"/>
      <c r="G1227" s="85"/>
      <c r="H1227" s="85"/>
      <c r="I1227" s="85"/>
      <c r="J1227" s="134"/>
      <c r="K1227" s="18"/>
      <c r="L1227" s="18"/>
    </row>
    <row r="1228" spans="1:12" hidden="1" x14ac:dyDescent="0.3">
      <c r="A1228" s="189"/>
      <c r="B1228" s="147"/>
      <c r="C1228" s="85"/>
      <c r="D1228" s="85"/>
      <c r="E1228" s="85"/>
      <c r="F1228" s="85"/>
      <c r="G1228" s="85"/>
      <c r="H1228" s="85"/>
      <c r="I1228" s="85"/>
      <c r="J1228" s="185"/>
      <c r="K1228" s="18"/>
      <c r="L1228" s="18"/>
    </row>
    <row r="1229" spans="1:12" hidden="1" x14ac:dyDescent="0.3">
      <c r="A1229" s="189"/>
      <c r="B1229" s="147"/>
      <c r="C1229" s="85"/>
      <c r="D1229" s="85"/>
      <c r="E1229" s="85"/>
      <c r="F1229" s="85"/>
      <c r="G1229" s="85"/>
      <c r="H1229" s="85"/>
      <c r="I1229" s="85"/>
      <c r="J1229" s="185"/>
      <c r="K1229" s="18"/>
      <c r="L1229" s="18"/>
    </row>
    <row r="1230" spans="1:12" hidden="1" x14ac:dyDescent="0.3">
      <c r="A1230" s="189"/>
      <c r="B1230" s="147"/>
      <c r="C1230" s="85"/>
      <c r="D1230" s="85"/>
      <c r="E1230" s="85"/>
      <c r="F1230" s="85"/>
      <c r="G1230" s="85"/>
      <c r="H1230" s="85"/>
      <c r="I1230" s="85"/>
      <c r="J1230" s="134"/>
      <c r="K1230" s="18"/>
      <c r="L1230" s="18"/>
    </row>
    <row r="1231" spans="1:12" hidden="1" x14ac:dyDescent="0.3">
      <c r="A1231" s="189"/>
      <c r="B1231" s="147"/>
      <c r="C1231" s="85"/>
      <c r="D1231" s="85"/>
      <c r="E1231" s="85"/>
      <c r="F1231" s="85"/>
      <c r="G1231" s="85"/>
      <c r="H1231" s="85"/>
      <c r="I1231" s="85"/>
      <c r="J1231" s="190"/>
      <c r="K1231" s="18"/>
      <c r="L1231" s="18"/>
    </row>
    <row r="1232" spans="1:12" hidden="1" x14ac:dyDescent="0.3">
      <c r="A1232" s="189"/>
      <c r="B1232" s="147"/>
      <c r="C1232" s="85"/>
      <c r="D1232" s="85"/>
      <c r="E1232" s="85"/>
      <c r="F1232" s="85"/>
      <c r="G1232" s="85"/>
      <c r="H1232" s="85"/>
      <c r="I1232" s="85"/>
      <c r="J1232" s="134"/>
      <c r="K1232" s="18"/>
      <c r="L1232" s="18"/>
    </row>
    <row r="1233" spans="1:12" hidden="1" x14ac:dyDescent="0.3">
      <c r="A1233" s="189"/>
      <c r="B1233" s="147"/>
      <c r="C1233" s="85"/>
      <c r="D1233" s="85"/>
      <c r="E1233" s="85"/>
      <c r="F1233" s="85"/>
      <c r="G1233" s="85"/>
      <c r="H1233" s="85"/>
      <c r="I1233" s="85"/>
      <c r="J1233" s="134"/>
      <c r="K1233" s="18"/>
      <c r="L1233" s="18"/>
    </row>
    <row r="1234" spans="1:12" ht="31.2" hidden="1" x14ac:dyDescent="0.3">
      <c r="A1234" s="189"/>
      <c r="B1234" s="20" t="s">
        <v>125</v>
      </c>
      <c r="C1234" s="92">
        <f>SUM(C1235:C1239)</f>
        <v>0</v>
      </c>
      <c r="D1234" s="92">
        <f t="shared" ref="D1234:I1234" si="315">SUM(D1235:D1239)</f>
        <v>0</v>
      </c>
      <c r="E1234" s="92">
        <f t="shared" si="315"/>
        <v>0</v>
      </c>
      <c r="F1234" s="92">
        <f t="shared" si="315"/>
        <v>0</v>
      </c>
      <c r="G1234" s="92">
        <f t="shared" si="315"/>
        <v>0</v>
      </c>
      <c r="H1234" s="92">
        <f t="shared" si="315"/>
        <v>0</v>
      </c>
      <c r="I1234" s="92">
        <f t="shared" si="315"/>
        <v>0</v>
      </c>
      <c r="J1234" s="25"/>
      <c r="K1234" s="18"/>
      <c r="L1234" s="18"/>
    </row>
    <row r="1235" spans="1:12" hidden="1" x14ac:dyDescent="0.3">
      <c r="A1235" s="189"/>
      <c r="B1235" s="20"/>
      <c r="C1235" s="85"/>
      <c r="D1235" s="85"/>
      <c r="E1235" s="85"/>
      <c r="F1235" s="85"/>
      <c r="G1235" s="85"/>
      <c r="H1235" s="85"/>
      <c r="I1235" s="85"/>
      <c r="J1235" s="134"/>
      <c r="K1235" s="18"/>
      <c r="L1235" s="18"/>
    </row>
    <row r="1236" spans="1:12" hidden="1" x14ac:dyDescent="0.3">
      <c r="A1236" s="189"/>
      <c r="B1236" s="20"/>
      <c r="C1236" s="85"/>
      <c r="D1236" s="85"/>
      <c r="E1236" s="85"/>
      <c r="F1236" s="85"/>
      <c r="G1236" s="85"/>
      <c r="H1236" s="85"/>
      <c r="I1236" s="85"/>
      <c r="J1236" s="134"/>
      <c r="K1236" s="18"/>
      <c r="L1236" s="18"/>
    </row>
    <row r="1237" spans="1:12" hidden="1" x14ac:dyDescent="0.3">
      <c r="A1237" s="189"/>
      <c r="B1237" s="20"/>
      <c r="C1237" s="85"/>
      <c r="D1237" s="85"/>
      <c r="E1237" s="85"/>
      <c r="F1237" s="85"/>
      <c r="G1237" s="85"/>
      <c r="H1237" s="85"/>
      <c r="I1237" s="85"/>
      <c r="J1237" s="190"/>
      <c r="K1237" s="18"/>
      <c r="L1237" s="18"/>
    </row>
    <row r="1238" spans="1:12" hidden="1" x14ac:dyDescent="0.3">
      <c r="A1238" s="189"/>
      <c r="B1238" s="20"/>
      <c r="C1238" s="85"/>
      <c r="D1238" s="85"/>
      <c r="E1238" s="85"/>
      <c r="F1238" s="85"/>
      <c r="G1238" s="85"/>
      <c r="H1238" s="85"/>
      <c r="I1238" s="85"/>
      <c r="J1238" s="134"/>
      <c r="K1238" s="18"/>
      <c r="L1238" s="18"/>
    </row>
    <row r="1239" spans="1:12" hidden="1" x14ac:dyDescent="0.3">
      <c r="A1239" s="189"/>
      <c r="B1239" s="147"/>
      <c r="C1239" s="85"/>
      <c r="D1239" s="85"/>
      <c r="E1239" s="85"/>
      <c r="F1239" s="85"/>
      <c r="G1239" s="85"/>
      <c r="H1239" s="85"/>
      <c r="I1239" s="85"/>
      <c r="J1239" s="168"/>
      <c r="K1239" s="18"/>
      <c r="L1239" s="18"/>
    </row>
    <row r="1240" spans="1:12" ht="64.5" hidden="1" customHeight="1" x14ac:dyDescent="0.3">
      <c r="A1240" s="189"/>
      <c r="B1240" s="20" t="s">
        <v>195</v>
      </c>
      <c r="C1240" s="92">
        <f>SUM(C1241:C1245)</f>
        <v>0</v>
      </c>
      <c r="D1240" s="92">
        <f t="shared" ref="D1240:I1240" si="316">SUM(D1241:D1245)</f>
        <v>0</v>
      </c>
      <c r="E1240" s="92">
        <f t="shared" si="316"/>
        <v>0</v>
      </c>
      <c r="F1240" s="92">
        <f t="shared" si="316"/>
        <v>0</v>
      </c>
      <c r="G1240" s="92">
        <f t="shared" si="316"/>
        <v>0</v>
      </c>
      <c r="H1240" s="92">
        <f t="shared" si="316"/>
        <v>0</v>
      </c>
      <c r="I1240" s="92">
        <f t="shared" si="316"/>
        <v>0</v>
      </c>
      <c r="J1240" s="25"/>
      <c r="K1240" s="18"/>
      <c r="L1240" s="18"/>
    </row>
    <row r="1241" spans="1:12" hidden="1" x14ac:dyDescent="0.3">
      <c r="A1241" s="189"/>
      <c r="B1241" s="20"/>
      <c r="C1241" s="85"/>
      <c r="D1241" s="85"/>
      <c r="E1241" s="85"/>
      <c r="F1241" s="85"/>
      <c r="G1241" s="85"/>
      <c r="H1241" s="85"/>
      <c r="I1241" s="85"/>
      <c r="J1241" s="190"/>
      <c r="K1241" s="18"/>
      <c r="L1241" s="18"/>
    </row>
    <row r="1242" spans="1:12" hidden="1" x14ac:dyDescent="0.3">
      <c r="A1242" s="189"/>
      <c r="B1242" s="7"/>
      <c r="C1242" s="85"/>
      <c r="D1242" s="85"/>
      <c r="E1242" s="85"/>
      <c r="F1242" s="85"/>
      <c r="G1242" s="85"/>
      <c r="H1242" s="85"/>
      <c r="I1242" s="85"/>
      <c r="J1242" s="190"/>
      <c r="K1242" s="18"/>
      <c r="L1242" s="18"/>
    </row>
    <row r="1243" spans="1:12" hidden="1" x14ac:dyDescent="0.3">
      <c r="A1243" s="189"/>
      <c r="B1243" s="20"/>
      <c r="C1243" s="85"/>
      <c r="D1243" s="85"/>
      <c r="E1243" s="85"/>
      <c r="F1243" s="85"/>
      <c r="G1243" s="85"/>
      <c r="H1243" s="85"/>
      <c r="I1243" s="85"/>
      <c r="J1243" s="190"/>
      <c r="K1243" s="18"/>
      <c r="L1243" s="18"/>
    </row>
    <row r="1244" spans="1:12" hidden="1" x14ac:dyDescent="0.3">
      <c r="A1244" s="189"/>
      <c r="B1244" s="20"/>
      <c r="C1244" s="85"/>
      <c r="D1244" s="85"/>
      <c r="E1244" s="85"/>
      <c r="F1244" s="85"/>
      <c r="G1244" s="85"/>
      <c r="H1244" s="85"/>
      <c r="I1244" s="85"/>
      <c r="J1244" s="134"/>
      <c r="K1244" s="18"/>
      <c r="L1244" s="18"/>
    </row>
    <row r="1245" spans="1:12" hidden="1" x14ac:dyDescent="0.3">
      <c r="A1245" s="189"/>
      <c r="B1245" s="147"/>
      <c r="C1245" s="85"/>
      <c r="D1245" s="85"/>
      <c r="E1245" s="85"/>
      <c r="F1245" s="85"/>
      <c r="G1245" s="85"/>
      <c r="H1245" s="85"/>
      <c r="I1245" s="85"/>
      <c r="J1245" s="134"/>
      <c r="K1245" s="18"/>
      <c r="L1245" s="18"/>
    </row>
    <row r="1246" spans="1:12" ht="31.2" hidden="1" x14ac:dyDescent="0.3">
      <c r="A1246" s="189"/>
      <c r="B1246" s="20" t="s">
        <v>289</v>
      </c>
      <c r="C1246" s="92">
        <f>SUM(C1247:C1249)</f>
        <v>0</v>
      </c>
      <c r="D1246" s="92">
        <f t="shared" ref="D1246:I1246" si="317">SUM(D1247:D1249)</f>
        <v>0</v>
      </c>
      <c r="E1246" s="92">
        <f t="shared" si="317"/>
        <v>0</v>
      </c>
      <c r="F1246" s="92">
        <f t="shared" si="317"/>
        <v>0</v>
      </c>
      <c r="G1246" s="92">
        <f t="shared" si="317"/>
        <v>0</v>
      </c>
      <c r="H1246" s="92">
        <f t="shared" si="317"/>
        <v>0</v>
      </c>
      <c r="I1246" s="92">
        <f t="shared" si="317"/>
        <v>0</v>
      </c>
      <c r="J1246" s="25" t="s">
        <v>278</v>
      </c>
      <c r="K1246" s="18"/>
      <c r="L1246" s="18"/>
    </row>
    <row r="1247" spans="1:12" hidden="1" x14ac:dyDescent="0.3">
      <c r="A1247" s="189"/>
      <c r="B1247" s="147"/>
      <c r="C1247" s="85"/>
      <c r="D1247" s="85"/>
      <c r="E1247" s="85"/>
      <c r="F1247" s="85"/>
      <c r="G1247" s="85"/>
      <c r="H1247" s="85"/>
      <c r="I1247" s="85"/>
      <c r="J1247" s="48"/>
      <c r="K1247" s="18"/>
      <c r="L1247" s="18"/>
    </row>
    <row r="1248" spans="1:12" hidden="1" x14ac:dyDescent="0.3">
      <c r="A1248" s="189"/>
      <c r="B1248" s="147"/>
      <c r="C1248" s="85"/>
      <c r="D1248" s="85"/>
      <c r="E1248" s="85"/>
      <c r="F1248" s="85"/>
      <c r="G1248" s="85"/>
      <c r="H1248" s="50"/>
      <c r="I1248" s="85"/>
      <c r="J1248" s="25"/>
      <c r="K1248" s="18"/>
    </row>
    <row r="1249" spans="1:13" hidden="1" x14ac:dyDescent="0.3">
      <c r="A1249" s="189"/>
      <c r="B1249" s="147"/>
      <c r="C1249" s="85"/>
      <c r="D1249" s="85"/>
      <c r="E1249" s="85"/>
      <c r="F1249" s="85"/>
      <c r="G1249" s="85"/>
      <c r="H1249" s="50"/>
      <c r="I1249" s="85"/>
      <c r="J1249" s="25"/>
      <c r="K1249" s="18"/>
    </row>
    <row r="1250" spans="1:13" x14ac:dyDescent="0.3">
      <c r="A1250" s="189"/>
      <c r="B1250" s="102" t="s">
        <v>25</v>
      </c>
      <c r="C1250" s="8">
        <f t="shared" ref="C1250:I1250" si="318">C9+C77+C138+C258+C270+C297+C316+C338+C361+C400+C442+C459+C477+C520+C545+C560+C577+C587+C597+C630+C795+C812+C848+C857+C871+C877+C894+C956+C975+C984</f>
        <v>232410100</v>
      </c>
      <c r="D1250" s="8">
        <f t="shared" si="318"/>
        <v>508880756</v>
      </c>
      <c r="E1250" s="8">
        <f t="shared" si="318"/>
        <v>38803883</v>
      </c>
      <c r="F1250" s="8">
        <f t="shared" si="318"/>
        <v>403189065</v>
      </c>
      <c r="G1250" s="8">
        <f t="shared" si="318"/>
        <v>38803881</v>
      </c>
      <c r="H1250" s="8">
        <f t="shared" si="318"/>
        <v>71882114</v>
      </c>
      <c r="I1250" s="8">
        <f t="shared" si="318"/>
        <v>33851291</v>
      </c>
      <c r="J1250" s="7"/>
      <c r="K1250" s="18">
        <f>D1250-E1250</f>
        <v>470076873</v>
      </c>
      <c r="L1250" s="148"/>
      <c r="M1250" s="18"/>
    </row>
    <row r="1251" spans="1:13" x14ac:dyDescent="0.3">
      <c r="A1251" s="103"/>
      <c r="B1251" s="104"/>
      <c r="C1251" s="14"/>
      <c r="D1251" s="18"/>
      <c r="E1251" s="18">
        <f>D1250-E1250</f>
        <v>470076873</v>
      </c>
      <c r="F1251" s="18"/>
      <c r="G1251" s="18">
        <f>F1250-G1250</f>
        <v>364385184</v>
      </c>
      <c r="H1251" s="18"/>
      <c r="I1251" s="18">
        <f>H1250-I1250</f>
        <v>38030823</v>
      </c>
      <c r="J1251" s="127"/>
      <c r="L1251" s="18"/>
    </row>
    <row r="1252" spans="1:13" hidden="1" x14ac:dyDescent="0.3">
      <c r="A1252" s="103"/>
      <c r="C1252" s="14"/>
      <c r="D1252" s="18"/>
      <c r="E1252" s="18"/>
      <c r="F1252" s="153"/>
      <c r="G1252" s="56"/>
      <c r="H1252" s="18"/>
      <c r="I1252" s="18"/>
      <c r="J1252" s="105"/>
      <c r="L1252" s="18"/>
    </row>
    <row r="1253" spans="1:13" hidden="1" x14ac:dyDescent="0.3">
      <c r="D1253" s="12"/>
      <c r="E1253" s="12"/>
      <c r="F1253" s="12"/>
      <c r="G1253" s="12"/>
      <c r="H1253" s="12"/>
      <c r="L1253" s="18"/>
    </row>
    <row r="1254" spans="1:13" hidden="1" x14ac:dyDescent="0.3">
      <c r="B1254" s="102" t="s">
        <v>109</v>
      </c>
      <c r="C1254" s="8">
        <v>0</v>
      </c>
      <c r="D1254" s="8">
        <v>0</v>
      </c>
      <c r="E1254" s="8">
        <v>0</v>
      </c>
      <c r="F1254" s="8">
        <v>0</v>
      </c>
      <c r="G1254" s="8">
        <v>0</v>
      </c>
      <c r="H1254" s="8">
        <v>0</v>
      </c>
      <c r="I1254" s="8">
        <v>0</v>
      </c>
      <c r="J1254" s="106"/>
      <c r="K1254" s="18"/>
    </row>
    <row r="1255" spans="1:13" hidden="1" x14ac:dyDescent="0.3">
      <c r="B1255" s="102" t="s">
        <v>110</v>
      </c>
      <c r="C1255" s="8">
        <v>0</v>
      </c>
      <c r="D1255" s="8">
        <v>117689310</v>
      </c>
      <c r="E1255" s="8">
        <v>0</v>
      </c>
      <c r="F1255" s="8">
        <v>99605000</v>
      </c>
      <c r="G1255" s="8">
        <v>0</v>
      </c>
      <c r="H1255" s="8">
        <v>4746000</v>
      </c>
      <c r="I1255" s="8">
        <v>4746000</v>
      </c>
      <c r="J1255" s="106"/>
      <c r="K1255" s="18"/>
    </row>
    <row r="1256" spans="1:13" hidden="1" x14ac:dyDescent="0.3">
      <c r="B1256" s="102" t="s">
        <v>111</v>
      </c>
      <c r="C1256" s="8">
        <v>0</v>
      </c>
      <c r="D1256" s="8">
        <v>1000000</v>
      </c>
      <c r="E1256" s="8">
        <v>0</v>
      </c>
      <c r="F1256" s="8">
        <v>0</v>
      </c>
      <c r="G1256" s="8">
        <v>0</v>
      </c>
      <c r="H1256" s="8">
        <v>9980053</v>
      </c>
      <c r="I1256" s="8">
        <v>9980053</v>
      </c>
      <c r="J1256" s="106"/>
      <c r="K1256" s="18"/>
    </row>
    <row r="1257" spans="1:13" hidden="1" x14ac:dyDescent="0.3">
      <c r="B1257" s="102" t="s">
        <v>112</v>
      </c>
      <c r="C1257" s="8">
        <v>0</v>
      </c>
      <c r="D1257" s="8">
        <v>220931447.00999999</v>
      </c>
      <c r="E1257" s="8">
        <v>611127</v>
      </c>
      <c r="F1257" s="8">
        <v>87120000</v>
      </c>
      <c r="G1257" s="8">
        <v>611127</v>
      </c>
      <c r="H1257" s="8">
        <v>90692779</v>
      </c>
      <c r="I1257" s="8">
        <v>90692779</v>
      </c>
      <c r="J1257" s="106"/>
      <c r="K1257" s="18"/>
    </row>
    <row r="1258" spans="1:13" hidden="1" x14ac:dyDescent="0.3">
      <c r="B1258" s="102" t="s">
        <v>113</v>
      </c>
      <c r="C1258" s="8">
        <v>0</v>
      </c>
      <c r="D1258" s="8">
        <v>93584000</v>
      </c>
      <c r="E1258" s="8">
        <v>0</v>
      </c>
      <c r="F1258" s="8">
        <v>153350000</v>
      </c>
      <c r="G1258" s="8">
        <v>0</v>
      </c>
      <c r="H1258" s="8">
        <v>245629754</v>
      </c>
      <c r="I1258" s="8">
        <v>245629754</v>
      </c>
      <c r="J1258" s="106"/>
      <c r="K1258" s="18"/>
    </row>
    <row r="1259" spans="1:13" hidden="1" x14ac:dyDescent="0.3">
      <c r="B1259" s="102" t="s">
        <v>114</v>
      </c>
      <c r="C1259" s="8">
        <v>0</v>
      </c>
      <c r="D1259" s="8">
        <v>0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106"/>
      <c r="K1259" s="18"/>
    </row>
    <row r="1260" spans="1:13" hidden="1" x14ac:dyDescent="0.3">
      <c r="B1260" s="102" t="s">
        <v>115</v>
      </c>
      <c r="C1260" s="8">
        <v>0</v>
      </c>
      <c r="D1260" s="8">
        <v>0</v>
      </c>
      <c r="E1260" s="8">
        <v>0</v>
      </c>
      <c r="F1260" s="8">
        <v>0</v>
      </c>
      <c r="G1260" s="8">
        <v>0</v>
      </c>
      <c r="H1260" s="8">
        <v>0</v>
      </c>
      <c r="I1260" s="8">
        <v>0</v>
      </c>
      <c r="J1260" s="106"/>
      <c r="K1260" s="18"/>
    </row>
    <row r="1261" spans="1:13" hidden="1" x14ac:dyDescent="0.3">
      <c r="B1261" s="102" t="s">
        <v>116</v>
      </c>
      <c r="C1261" s="8">
        <v>232410100</v>
      </c>
      <c r="D1261" s="8">
        <v>163593246</v>
      </c>
      <c r="E1261" s="8">
        <v>0</v>
      </c>
      <c r="F1261" s="8">
        <v>163593246</v>
      </c>
      <c r="G1261" s="8">
        <v>0</v>
      </c>
      <c r="H1261" s="8">
        <v>20990823</v>
      </c>
      <c r="I1261" s="8">
        <v>20990823</v>
      </c>
      <c r="J1261" s="106"/>
      <c r="K1261" s="18"/>
    </row>
    <row r="1262" spans="1:13" hidden="1" x14ac:dyDescent="0.3">
      <c r="B1262" s="107" t="s">
        <v>117</v>
      </c>
      <c r="C1262" s="8">
        <f>C1255+C1256+C1257+C1258+C1259+C1260+C1261+C1254</f>
        <v>232410100</v>
      </c>
      <c r="D1262" s="8">
        <f t="shared" ref="D1262:I1262" si="319">D1255+D1256+D1257+D1258+D1259+D1260+D1261+D1254</f>
        <v>596798003.00999999</v>
      </c>
      <c r="E1262" s="8">
        <f>E1255+E1256+E1257+E1258+E1259+E1260+E1261+E1254</f>
        <v>611127</v>
      </c>
      <c r="F1262" s="8">
        <f t="shared" si="319"/>
        <v>503668246</v>
      </c>
      <c r="G1262" s="8">
        <f t="shared" si="319"/>
        <v>611127</v>
      </c>
      <c r="H1262" s="8">
        <f t="shared" si="319"/>
        <v>372039409</v>
      </c>
      <c r="I1262" s="8">
        <f t="shared" si="319"/>
        <v>372039409</v>
      </c>
      <c r="J1262" s="106"/>
      <c r="K1262" s="18"/>
    </row>
    <row r="1263" spans="1:13" hidden="1" x14ac:dyDescent="0.3">
      <c r="B1263" s="107"/>
      <c r="C1263" s="8"/>
      <c r="D1263" s="8"/>
      <c r="E1263" s="8"/>
      <c r="F1263" s="8"/>
      <c r="G1263" s="8"/>
      <c r="H1263" s="8"/>
      <c r="I1263" s="8"/>
      <c r="J1263" s="106"/>
      <c r="K1263" s="18"/>
    </row>
    <row r="1264" spans="1:13" hidden="1" x14ac:dyDescent="0.3">
      <c r="B1264" s="107" t="s">
        <v>118</v>
      </c>
      <c r="C1264" s="8">
        <f>C1250-C1262</f>
        <v>0</v>
      </c>
      <c r="D1264" s="8">
        <f>D1250-D1262</f>
        <v>-87917247.00999999</v>
      </c>
      <c r="E1264" s="8">
        <f>E1250-E1262</f>
        <v>38192756</v>
      </c>
      <c r="F1264" s="8">
        <f t="shared" ref="F1264:I1264" si="320">F1250-F1262</f>
        <v>-100479181</v>
      </c>
      <c r="G1264" s="8">
        <f t="shared" si="320"/>
        <v>38192754</v>
      </c>
      <c r="H1264" s="8">
        <f t="shared" si="320"/>
        <v>-300157295</v>
      </c>
      <c r="I1264" s="8">
        <f t="shared" si="320"/>
        <v>-338188118</v>
      </c>
      <c r="J1264" s="106"/>
      <c r="K1264" s="18"/>
    </row>
    <row r="1265" spans="3:8" hidden="1" x14ac:dyDescent="0.3"/>
    <row r="1266" spans="3:8" hidden="1" x14ac:dyDescent="0.3">
      <c r="C1266" s="12"/>
      <c r="D1266" s="12"/>
      <c r="E1266" s="12"/>
      <c r="F1266" s="12"/>
      <c r="G1266" s="12"/>
      <c r="H1266" s="12"/>
    </row>
    <row r="1267" spans="3:8" hidden="1" x14ac:dyDescent="0.3">
      <c r="C1267" s="12"/>
      <c r="D1267" s="12"/>
      <c r="E1267" s="12"/>
      <c r="F1267" s="12"/>
      <c r="G1267" s="12"/>
      <c r="H1267" s="12"/>
    </row>
    <row r="1268" spans="3:8" hidden="1" x14ac:dyDescent="0.3">
      <c r="C1268" s="12"/>
      <c r="D1268" s="12"/>
      <c r="E1268" s="12"/>
      <c r="F1268" s="12"/>
      <c r="G1268" s="12"/>
      <c r="H1268" s="12"/>
    </row>
    <row r="1269" spans="3:8" hidden="1" x14ac:dyDescent="0.3"/>
    <row r="1270" spans="3:8" hidden="1" x14ac:dyDescent="0.3">
      <c r="F1270" s="12"/>
    </row>
    <row r="1271" spans="3:8" hidden="1" x14ac:dyDescent="0.3">
      <c r="D1271" s="12"/>
    </row>
    <row r="1272" spans="3:8" hidden="1" x14ac:dyDescent="0.3"/>
    <row r="1273" spans="3:8" hidden="1" x14ac:dyDescent="0.3"/>
    <row r="1274" spans="3:8" hidden="1" x14ac:dyDescent="0.3"/>
    <row r="1275" spans="3:8" hidden="1" x14ac:dyDescent="0.3"/>
    <row r="1276" spans="3:8" hidden="1" x14ac:dyDescent="0.3">
      <c r="C1276" s="12"/>
      <c r="D1276" s="12"/>
      <c r="E1276" s="12"/>
      <c r="F1276" s="12"/>
      <c r="G1276" s="12"/>
      <c r="H1276" s="12"/>
    </row>
    <row r="1277" spans="3:8" hidden="1" x14ac:dyDescent="0.3">
      <c r="E1277" s="11" t="s">
        <v>320</v>
      </c>
      <c r="G1277" s="18"/>
    </row>
    <row r="1278" spans="3:8" x14ac:dyDescent="0.3">
      <c r="E1278" s="11" t="s">
        <v>319</v>
      </c>
      <c r="G1278" s="12"/>
    </row>
  </sheetData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23">
    <mergeCell ref="A4:J4"/>
    <mergeCell ref="D7:D8"/>
    <mergeCell ref="E7:E8"/>
    <mergeCell ref="A6:A8"/>
    <mergeCell ref="D6:E6"/>
    <mergeCell ref="H6:I6"/>
    <mergeCell ref="B6:B8"/>
    <mergeCell ref="H7:I7"/>
    <mergeCell ref="C6:C8"/>
    <mergeCell ref="J6:J8"/>
    <mergeCell ref="F6:F8"/>
    <mergeCell ref="G6:G8"/>
    <mergeCell ref="J704:J705"/>
    <mergeCell ref="B788:B790"/>
    <mergeCell ref="A788:A790"/>
    <mergeCell ref="J788:J790"/>
    <mergeCell ref="I788:I790"/>
    <mergeCell ref="H788:H790"/>
    <mergeCell ref="G788:G790"/>
    <mergeCell ref="F788:F790"/>
    <mergeCell ref="E788:E790"/>
    <mergeCell ref="D788:D790"/>
    <mergeCell ref="C788:C790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1" fitToHeight="0" orientation="landscape" r:id="rId11"/>
  <headerFooter differentFirst="1" alignWithMargins="0">
    <oddHeader>&amp;C&amp;P</oddHeader>
  </headerFooter>
  <rowBreaks count="1" manualBreakCount="1">
    <brk id="4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Нестерова Мария Евгеньевна</cp:lastModifiedBy>
  <cp:lastPrinted>2022-06-24T10:18:41Z</cp:lastPrinted>
  <dcterms:created xsi:type="dcterms:W3CDTF">2009-11-20T12:52:24Z</dcterms:created>
  <dcterms:modified xsi:type="dcterms:W3CDTF">2022-06-24T10:18:57Z</dcterms:modified>
</cp:coreProperties>
</file>